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ostap/Documents/ILO/Strengthen/Latest/"/>
    </mc:Choice>
  </mc:AlternateContent>
  <xr:revisionPtr revIDLastSave="0" documentId="13_ncr:1_{370710CB-FB18-EB4A-B0A6-0D52B42F702B}" xr6:coauthVersionLast="45" xr6:coauthVersionMax="45" xr10:uidLastSave="{00000000-0000-0000-0000-000000000000}"/>
  <bookViews>
    <workbookView xWindow="0" yWindow="460" windowWidth="19200" windowHeight="10860" activeTab="1" xr2:uid="{00000000-000D-0000-FFFF-FFFF00000000}"/>
  </bookViews>
  <sheets>
    <sheet name="Annex 1" sheetId="1" r:id="rId1"/>
    <sheet name="Annex 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5" i="3" l="1"/>
  <c r="C64" i="3"/>
  <c r="C60" i="3"/>
  <c r="C52" i="3"/>
  <c r="C48" i="3"/>
  <c r="C17" i="3"/>
  <c r="B17" i="3"/>
  <c r="D16" i="3"/>
  <c r="D15" i="3"/>
  <c r="C62" i="3" s="1"/>
  <c r="B28" i="3"/>
  <c r="C23" i="3"/>
  <c r="C55" i="3" s="1"/>
  <c r="B23" i="3"/>
  <c r="D22" i="3"/>
  <c r="C63" i="3" s="1"/>
  <c r="D21" i="3"/>
  <c r="C11" i="3"/>
  <c r="B11" i="3"/>
  <c r="C59" i="3" s="1"/>
  <c r="D10" i="3"/>
  <c r="C58" i="3" s="1"/>
  <c r="D9" i="3"/>
  <c r="C37" i="1"/>
  <c r="C32" i="1"/>
  <c r="B23" i="1"/>
  <c r="C18" i="1"/>
  <c r="C39" i="1" s="1"/>
  <c r="B18" i="1"/>
  <c r="D17" i="1"/>
  <c r="D16" i="1"/>
  <c r="C11" i="1"/>
  <c r="B11" i="1"/>
  <c r="D10" i="1"/>
  <c r="C36" i="1" s="1"/>
  <c r="D9" i="1"/>
  <c r="C40" i="3" l="1"/>
  <c r="C41" i="3"/>
  <c r="C34" i="3"/>
  <c r="C53" i="3"/>
  <c r="C57" i="3"/>
  <c r="D11" i="3"/>
  <c r="C35" i="3"/>
  <c r="C54" i="3"/>
  <c r="C36" i="3"/>
  <c r="D17" i="3"/>
  <c r="C38" i="3" s="1"/>
  <c r="D23" i="3"/>
  <c r="C46" i="3" s="1"/>
  <c r="D11" i="1"/>
  <c r="C41" i="1" s="1"/>
  <c r="C38" i="1"/>
  <c r="D18" i="1"/>
  <c r="C29" i="1" s="1"/>
  <c r="C45" i="3" l="1"/>
  <c r="C51" i="3"/>
  <c r="C49" i="3"/>
  <c r="C61" i="3"/>
  <c r="C44" i="3"/>
  <c r="C47" i="3"/>
  <c r="C43" i="3"/>
  <c r="C40" i="1"/>
  <c r="C32" i="3"/>
  <c r="C56" i="3"/>
  <c r="C33" i="3"/>
  <c r="C39" i="3"/>
  <c r="C42" i="3"/>
  <c r="C31" i="1"/>
  <c r="C27" i="1"/>
  <c r="C35" i="1"/>
  <c r="C26" i="1"/>
  <c r="C28" i="1"/>
  <c r="C30" i="1"/>
  <c r="C33" i="1"/>
  <c r="C67" i="3" l="1"/>
  <c r="C66" i="3"/>
</calcChain>
</file>

<file path=xl/sharedStrings.xml><?xml version="1.0" encoding="utf-8"?>
<sst xmlns="http://schemas.openxmlformats.org/spreadsheetml/2006/main" count="119" uniqueCount="52">
  <si>
    <t>Youth</t>
  </si>
  <si>
    <t>Non Youth</t>
  </si>
  <si>
    <t>Totals</t>
  </si>
  <si>
    <t>Men</t>
  </si>
  <si>
    <t>Women</t>
  </si>
  <si>
    <t>Reporting period:</t>
  </si>
  <si>
    <t>Project Expenditure (Cumulative to date)</t>
  </si>
  <si>
    <t>Indicator</t>
  </si>
  <si>
    <t>Value</t>
  </si>
  <si>
    <t>Total</t>
  </si>
  <si>
    <t>% to female</t>
  </si>
  <si>
    <t>% to youth</t>
  </si>
  <si>
    <t>Global</t>
  </si>
  <si>
    <t>Average for women</t>
  </si>
  <si>
    <t>Average for youth</t>
  </si>
  <si>
    <t xml:space="preserve">Reporting Period:  </t>
  </si>
  <si>
    <t>Note: Report is cumulative reflecting figures from start of the project</t>
  </si>
  <si>
    <t>1 June 20018 to 1 Oct 2019</t>
  </si>
  <si>
    <t>Employment Generated (Unit - days, Figures Cumulative to date)</t>
  </si>
  <si>
    <t>Double Check that totals in columns and rows are equal</t>
  </si>
  <si>
    <t>Double check that totals in columns and rows are equal</t>
  </si>
  <si>
    <r>
      <t>1.</t>
    </r>
    <r>
      <rPr>
        <b/>
        <sz val="7"/>
        <color rgb="FFFFFFFF"/>
        <rFont val="Calibri"/>
        <family val="2"/>
        <scheme val="minor"/>
      </rPr>
      <t xml:space="preserve">       </t>
    </r>
    <r>
      <rPr>
        <b/>
        <sz val="10"/>
        <color rgb="FFFFFFFF"/>
        <rFont val="Calibri"/>
        <family val="2"/>
        <scheme val="minor"/>
      </rPr>
      <t>Employment generated (days)</t>
    </r>
  </si>
  <si>
    <r>
      <t>4.</t>
    </r>
    <r>
      <rPr>
        <b/>
        <sz val="7"/>
        <color rgb="FFFFFFFF"/>
        <rFont val="Calibri"/>
        <family val="2"/>
        <scheme val="minor"/>
      </rPr>
      <t xml:space="preserve">      </t>
    </r>
    <r>
      <rPr>
        <b/>
        <sz val="10"/>
        <color rgb="FFFFFFFF"/>
        <rFont val="Calibri"/>
        <family val="2"/>
        <scheme val="minor"/>
      </rPr>
      <t>Labour intensity (To date), %</t>
    </r>
  </si>
  <si>
    <r>
      <t>6.</t>
    </r>
    <r>
      <rPr>
        <b/>
        <sz val="7"/>
        <color rgb="FFFFFFFF"/>
        <rFont val="Calibri"/>
        <family val="2"/>
        <scheme val="minor"/>
      </rPr>
      <t xml:space="preserve">      </t>
    </r>
    <r>
      <rPr>
        <b/>
        <sz val="10"/>
        <color rgb="FFFFFFFF"/>
        <rFont val="Calibri"/>
        <family val="2"/>
        <scheme val="minor"/>
      </rPr>
      <t>Cost per day of work created (USD/ day)</t>
    </r>
  </si>
  <si>
    <t>Template for a reporting on employment in a  progress report</t>
  </si>
  <si>
    <t>Only the yellow cells are to be completed, all other cells are calculated automatically</t>
  </si>
  <si>
    <t>Wages paid  in USD or local currency (cumulative to date)</t>
  </si>
  <si>
    <r>
      <t>7.</t>
    </r>
    <r>
      <rPr>
        <b/>
        <sz val="7"/>
        <color rgb="FFFFFFFF"/>
        <rFont val="Calibri"/>
        <family val="2"/>
        <scheme val="minor"/>
      </rPr>
      <t xml:space="preserve">      </t>
    </r>
    <r>
      <rPr>
        <b/>
        <sz val="10"/>
        <color rgb="FFFFFFFF"/>
        <rFont val="Calibri"/>
        <family val="2"/>
        <scheme val="minor"/>
      </rPr>
      <t>Days of work generated per million (Days/ USD orlocal currency million)</t>
    </r>
  </si>
  <si>
    <r>
      <t>2.</t>
    </r>
    <r>
      <rPr>
        <b/>
        <sz val="7"/>
        <color rgb="FFFFFFFF"/>
        <rFont val="Calibri"/>
        <family val="2"/>
        <scheme val="minor"/>
      </rPr>
      <t xml:space="preserve">       </t>
    </r>
    <r>
      <rPr>
        <b/>
        <sz val="10"/>
        <color rgb="FFFFFFFF"/>
        <rFont val="Calibri"/>
        <family val="2"/>
        <scheme val="minor"/>
      </rPr>
      <t>Wages paid (USD or local currency)</t>
    </r>
  </si>
  <si>
    <r>
      <t>3.</t>
    </r>
    <r>
      <rPr>
        <b/>
        <sz val="7"/>
        <color rgb="FFFFFFFF"/>
        <rFont val="Calibri"/>
        <family val="2"/>
        <scheme val="minor"/>
      </rPr>
      <t xml:space="preserve">      </t>
    </r>
    <r>
      <rPr>
        <b/>
        <sz val="10"/>
        <color rgb="FFFFFFFF"/>
        <rFont val="Calibri"/>
        <family val="2"/>
        <scheme val="minor"/>
      </rPr>
      <t>Project expenditure (USD or local currency)</t>
    </r>
  </si>
  <si>
    <r>
      <t>5.</t>
    </r>
    <r>
      <rPr>
        <b/>
        <sz val="7"/>
        <color rgb="FFFFFFFF"/>
        <rFont val="Calibri"/>
        <family val="2"/>
        <scheme val="minor"/>
      </rPr>
      <t xml:space="preserve">      </t>
    </r>
    <r>
      <rPr>
        <b/>
        <sz val="10"/>
        <color rgb="FFFFFFFF"/>
        <rFont val="Calibri"/>
        <family val="2"/>
        <scheme val="minor"/>
      </rPr>
      <t>Average project wage (To date) (in USD or local currency)</t>
    </r>
  </si>
  <si>
    <t>Average for men</t>
  </si>
  <si>
    <t>Average for non-youth</t>
  </si>
  <si>
    <t>Template for a reporting on employment in a  Completion Report</t>
  </si>
  <si>
    <t>1 June 20018 to 31 Dec 2019</t>
  </si>
  <si>
    <r>
      <t>1.</t>
    </r>
    <r>
      <rPr>
        <b/>
        <sz val="7"/>
        <color rgb="FFFFFFFF"/>
        <rFont val="Times New Roman"/>
        <family val="1"/>
      </rPr>
      <t xml:space="preserve">       </t>
    </r>
    <r>
      <rPr>
        <b/>
        <sz val="10"/>
        <color rgb="FFFFFFFF"/>
        <rFont val="Calibri"/>
        <family val="2"/>
        <scheme val="minor"/>
      </rPr>
      <t>Employment generated (FTE)</t>
    </r>
  </si>
  <si>
    <t>% to male</t>
  </si>
  <si>
    <t>% to non-youth</t>
  </si>
  <si>
    <t>(1FTE= 230 days)</t>
  </si>
  <si>
    <r>
      <t>2.</t>
    </r>
    <r>
      <rPr>
        <b/>
        <sz val="7"/>
        <color rgb="FFFFFFFF"/>
        <rFont val="Times New Roman"/>
        <family val="1"/>
      </rPr>
      <t xml:space="preserve">       </t>
    </r>
    <r>
      <rPr>
        <b/>
        <sz val="10"/>
        <color rgb="FFFFFFFF"/>
        <rFont val="Calibri"/>
        <family val="2"/>
        <scheme val="minor"/>
      </rPr>
      <t>Number of persons employed</t>
    </r>
  </si>
  <si>
    <t xml:space="preserve">% to youth </t>
  </si>
  <si>
    <r>
      <t>3.</t>
    </r>
    <r>
      <rPr>
        <b/>
        <sz val="7"/>
        <color rgb="FFFFFFFF"/>
        <rFont val="Times New Roman"/>
        <family val="1"/>
      </rPr>
      <t xml:space="preserve">       </t>
    </r>
    <r>
      <rPr>
        <b/>
        <sz val="10"/>
        <color rgb="FFFFFFFF"/>
        <rFont val="Calibri"/>
        <family val="2"/>
        <scheme val="minor"/>
      </rPr>
      <t>Wages paid (USD)</t>
    </r>
  </si>
  <si>
    <r>
      <t>4.</t>
    </r>
    <r>
      <rPr>
        <b/>
        <sz val="7"/>
        <color rgb="FFFFFFFF"/>
        <rFont val="Times New Roman"/>
        <family val="1"/>
      </rPr>
      <t xml:space="preserve">      </t>
    </r>
    <r>
      <rPr>
        <b/>
        <sz val="10"/>
        <color rgb="FFFFFFFF"/>
        <rFont val="Calibri"/>
        <family val="2"/>
        <scheme val="minor"/>
      </rPr>
      <t>Project expenditure (FINAL) (USD)</t>
    </r>
  </si>
  <si>
    <r>
      <t>5.</t>
    </r>
    <r>
      <rPr>
        <b/>
        <sz val="7"/>
        <color rgb="FFFFFFFF"/>
        <rFont val="Times New Roman"/>
        <family val="1"/>
      </rPr>
      <t xml:space="preserve">      </t>
    </r>
    <r>
      <rPr>
        <b/>
        <sz val="10"/>
        <color rgb="FFFFFFFF"/>
        <rFont val="Calibri"/>
        <family val="2"/>
        <scheme val="minor"/>
      </rPr>
      <t>Labour intensity (FINAL), %</t>
    </r>
  </si>
  <si>
    <r>
      <t>9.</t>
    </r>
    <r>
      <rPr>
        <b/>
        <sz val="7"/>
        <color rgb="FFFFFFFF"/>
        <rFont val="Times New Roman"/>
        <family val="1"/>
      </rPr>
      <t xml:space="preserve">      </t>
    </r>
    <r>
      <rPr>
        <b/>
        <sz val="10"/>
        <color rgb="FFFFFFFF"/>
        <rFont val="Calibri"/>
        <family val="2"/>
        <scheme val="minor"/>
      </rPr>
      <t>Cost per FTE created (USD/ FTE)</t>
    </r>
  </si>
  <si>
    <r>
      <t>10.</t>
    </r>
    <r>
      <rPr>
        <b/>
        <sz val="7"/>
        <color rgb="FFFFFFFF"/>
        <rFont val="Times New Roman"/>
        <family val="1"/>
      </rPr>
      <t xml:space="preserve">  </t>
    </r>
    <r>
      <rPr>
        <b/>
        <sz val="10"/>
        <color rgb="FFFFFFFF"/>
        <rFont val="Calibri"/>
        <family val="2"/>
        <scheme val="minor"/>
      </rPr>
      <t>FTEs  generated per million (FTE/ USD million)</t>
    </r>
  </si>
  <si>
    <t>days</t>
  </si>
  <si>
    <r>
      <t>6.</t>
    </r>
    <r>
      <rPr>
        <b/>
        <sz val="7"/>
        <color rgb="FFFFFFFF"/>
        <rFont val="Times New Roman"/>
        <family val="1"/>
      </rPr>
      <t xml:space="preserve">      </t>
    </r>
    <r>
      <rPr>
        <b/>
        <sz val="10"/>
        <color rgb="FFFFFFFF"/>
        <rFont val="Calibri"/>
        <family val="2"/>
        <scheme val="minor"/>
      </rPr>
      <t>Average project wage (USD/day)</t>
    </r>
  </si>
  <si>
    <r>
      <t>7.</t>
    </r>
    <r>
      <rPr>
        <b/>
        <sz val="7"/>
        <color rgb="FFFFFFFF"/>
        <rFont val="Times New Roman"/>
        <family val="1"/>
      </rPr>
      <t xml:space="preserve">      </t>
    </r>
    <r>
      <rPr>
        <b/>
        <sz val="10"/>
        <color rgb="FFFFFFFF"/>
        <rFont val="Calibri"/>
        <family val="2"/>
        <scheme val="minor"/>
      </rPr>
      <t>Average duration of employment (days)</t>
    </r>
  </si>
  <si>
    <r>
      <t>8.</t>
    </r>
    <r>
      <rPr>
        <b/>
        <sz val="7"/>
        <color rgb="FFFFFFFF"/>
        <rFont val="Times New Roman"/>
        <family val="1"/>
      </rPr>
      <t xml:space="preserve">      </t>
    </r>
    <r>
      <rPr>
        <b/>
        <sz val="10"/>
        <color rgb="FFFFFFFF"/>
        <rFont val="Calibri"/>
        <family val="2"/>
        <scheme val="minor"/>
      </rPr>
      <t>Average income per worker (USD/worker)</t>
    </r>
  </si>
  <si>
    <t>Definition of FTE: 1 FTE=</t>
  </si>
  <si>
    <t>Number of (different) persons employed over the course of the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</si>
</sst>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7"/>
      <color rgb="FFFFFFFF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E2F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4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0" fontId="4" fillId="3" borderId="9" xfId="0" applyFont="1" applyFill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justify" vertical="center" wrapText="1"/>
    </xf>
    <xf numFmtId="0" fontId="4" fillId="3" borderId="12" xfId="0" applyFont="1" applyFill="1" applyBorder="1" applyAlignment="1">
      <alignment horizontal="left" vertical="center" wrapText="1" indent="2"/>
    </xf>
    <xf numFmtId="0" fontId="6" fillId="4" borderId="13" xfId="0" applyFont="1" applyFill="1" applyBorder="1" applyAlignment="1">
      <alignment horizontal="right" vertical="center" wrapText="1"/>
    </xf>
    <xf numFmtId="0" fontId="6" fillId="4" borderId="10" xfId="0" applyFont="1" applyFill="1" applyBorder="1" applyAlignment="1">
      <alignment horizontal="right" vertical="center" wrapText="1"/>
    </xf>
    <xf numFmtId="0" fontId="6" fillId="4" borderId="13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vertical="center" wrapText="1"/>
    </xf>
    <xf numFmtId="0" fontId="6" fillId="5" borderId="13" xfId="0" applyFont="1" applyFill="1" applyBorder="1" applyAlignment="1">
      <alignment horizontal="right" vertical="center" wrapText="1"/>
    </xf>
    <xf numFmtId="0" fontId="6" fillId="5" borderId="10" xfId="0" applyFont="1" applyFill="1" applyBorder="1" applyAlignment="1">
      <alignment horizontal="right" vertical="center" wrapText="1"/>
    </xf>
    <xf numFmtId="3" fontId="6" fillId="5" borderId="13" xfId="0" applyNumberFormat="1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left" vertical="center" wrapText="1" indent="2"/>
    </xf>
    <xf numFmtId="3" fontId="6" fillId="4" borderId="10" xfId="0" applyNumberFormat="1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0" fontId="0" fillId="4" borderId="10" xfId="0" applyFill="1" applyBorder="1" applyAlignment="1">
      <alignment vertical="top" wrapText="1"/>
    </xf>
    <xf numFmtId="0" fontId="6" fillId="4" borderId="1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4" fillId="3" borderId="13" xfId="0" applyFont="1" applyFill="1" applyBorder="1" applyAlignment="1">
      <alignment horizontal="justify" vertical="center" wrapText="1"/>
    </xf>
    <xf numFmtId="9" fontId="7" fillId="4" borderId="13" xfId="2" applyFont="1" applyFill="1" applyBorder="1" applyAlignment="1">
      <alignment vertical="center" wrapText="1"/>
    </xf>
    <xf numFmtId="9" fontId="7" fillId="4" borderId="10" xfId="2" applyFont="1" applyFill="1" applyBorder="1" applyAlignment="1">
      <alignment vertical="center" wrapText="1"/>
    </xf>
    <xf numFmtId="9" fontId="7" fillId="5" borderId="13" xfId="2" applyFont="1" applyFill="1" applyBorder="1" applyAlignment="1">
      <alignment vertical="center" wrapText="1"/>
    </xf>
    <xf numFmtId="9" fontId="7" fillId="5" borderId="10" xfId="2" applyFont="1" applyFill="1" applyBorder="1" applyAlignment="1">
      <alignment vertical="center" wrapText="1"/>
    </xf>
    <xf numFmtId="2" fontId="7" fillId="4" borderId="13" xfId="0" applyNumberFormat="1" applyFont="1" applyFill="1" applyBorder="1" applyAlignment="1">
      <alignment vertical="center" wrapText="1"/>
    </xf>
    <xf numFmtId="1" fontId="7" fillId="4" borderId="13" xfId="0" applyNumberFormat="1" applyFont="1" applyFill="1" applyBorder="1" applyAlignment="1">
      <alignment vertical="center" wrapText="1"/>
    </xf>
    <xf numFmtId="2" fontId="7" fillId="5" borderId="10" xfId="0" applyNumberFormat="1" applyFont="1" applyFill="1" applyBorder="1" applyAlignment="1">
      <alignment vertical="center" wrapText="1"/>
    </xf>
    <xf numFmtId="1" fontId="7" fillId="5" borderId="10" xfId="0" applyNumberFormat="1" applyFont="1" applyFill="1" applyBorder="1" applyAlignment="1">
      <alignment vertical="center" wrapText="1"/>
    </xf>
    <xf numFmtId="166" fontId="0" fillId="2" borderId="0" xfId="1" applyNumberFormat="1" applyFont="1" applyFill="1"/>
    <xf numFmtId="0" fontId="0" fillId="0" borderId="0" xfId="0" applyFont="1"/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166" fontId="3" fillId="2" borderId="4" xfId="1" applyNumberFormat="1" applyFont="1" applyFill="1" applyBorder="1" applyAlignment="1">
      <alignment vertical="center" wrapText="1"/>
    </xf>
    <xf numFmtId="166" fontId="3" fillId="0" borderId="4" xfId="1" applyNumberFormat="1" applyFont="1" applyBorder="1" applyAlignment="1">
      <alignment vertical="center" wrapText="1"/>
    </xf>
    <xf numFmtId="166" fontId="3" fillId="0" borderId="4" xfId="1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2" borderId="0" xfId="0" applyFont="1" applyFill="1"/>
    <xf numFmtId="0" fontId="2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Font="1" applyFill="1" applyBorder="1" applyAlignment="1">
      <alignment vertical="center"/>
    </xf>
    <xf numFmtId="0" fontId="6" fillId="4" borderId="10" xfId="0" applyFont="1" applyFill="1" applyBorder="1" applyAlignment="1">
      <alignment horizontal="right" vertical="top" wrapText="1"/>
    </xf>
    <xf numFmtId="2" fontId="6" fillId="4" borderId="10" xfId="0" applyNumberFormat="1" applyFont="1" applyFill="1" applyBorder="1" applyAlignment="1">
      <alignment vertical="center" wrapText="1"/>
    </xf>
    <xf numFmtId="2" fontId="6" fillId="4" borderId="13" xfId="0" applyNumberFormat="1" applyFont="1" applyFill="1" applyBorder="1" applyAlignment="1">
      <alignment vertical="center" wrapText="1"/>
    </xf>
    <xf numFmtId="166" fontId="7" fillId="4" borderId="10" xfId="1" applyNumberFormat="1" applyFont="1" applyFill="1" applyBorder="1" applyAlignment="1">
      <alignment vertical="center" wrapText="1"/>
    </xf>
    <xf numFmtId="3" fontId="6" fillId="4" borderId="13" xfId="0" applyNumberFormat="1" applyFont="1" applyFill="1" applyBorder="1" applyAlignment="1">
      <alignment vertical="center" wrapText="1"/>
    </xf>
    <xf numFmtId="3" fontId="6" fillId="5" borderId="10" xfId="0" applyNumberFormat="1" applyFont="1" applyFill="1" applyBorder="1" applyAlignment="1">
      <alignment vertical="center" wrapText="1"/>
    </xf>
    <xf numFmtId="166" fontId="6" fillId="5" borderId="13" xfId="0" applyNumberFormat="1" applyFont="1" applyFill="1" applyBorder="1" applyAlignment="1">
      <alignment vertical="center" wrapText="1"/>
    </xf>
    <xf numFmtId="2" fontId="7" fillId="5" borderId="13" xfId="0" applyNumberFormat="1" applyFont="1" applyFill="1" applyBorder="1" applyAlignment="1">
      <alignment vertical="center" wrapText="1"/>
    </xf>
    <xf numFmtId="2" fontId="6" fillId="5" borderId="13" xfId="0" applyNumberFormat="1" applyFont="1" applyFill="1" applyBorder="1" applyAlignment="1">
      <alignment vertical="center" wrapText="1"/>
    </xf>
    <xf numFmtId="1" fontId="7" fillId="4" borderId="10" xfId="0" applyNumberFormat="1" applyFont="1" applyFill="1" applyBorder="1" applyAlignment="1">
      <alignment vertical="center" wrapText="1"/>
    </xf>
    <xf numFmtId="1" fontId="7" fillId="5" borderId="13" xfId="0" applyNumberFormat="1" applyFont="1" applyFill="1" applyBorder="1" applyAlignment="1">
      <alignment vertical="center" wrapText="1"/>
    </xf>
    <xf numFmtId="1" fontId="6" fillId="5" borderId="13" xfId="0" applyNumberFormat="1" applyFont="1" applyFill="1" applyBorder="1" applyAlignment="1">
      <alignment vertical="center" wrapText="1"/>
    </xf>
    <xf numFmtId="166" fontId="6" fillId="5" borderId="10" xfId="0" applyNumberFormat="1" applyFont="1" applyFill="1" applyBorder="1" applyAlignment="1">
      <alignment vertical="center" wrapText="1"/>
    </xf>
    <xf numFmtId="165" fontId="6" fillId="4" borderId="13" xfId="0" applyNumberFormat="1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left" vertical="center" wrapText="1" indent="2"/>
    </xf>
    <xf numFmtId="0" fontId="4" fillId="3" borderId="12" xfId="0" applyFont="1" applyFill="1" applyBorder="1" applyAlignment="1">
      <alignment horizontal="left" vertical="center" wrapText="1" indent="2"/>
    </xf>
    <xf numFmtId="0" fontId="4" fillId="3" borderId="11" xfId="0" applyFont="1" applyFill="1" applyBorder="1" applyAlignment="1">
      <alignment horizontal="left" vertical="center" wrapText="1" indent="2"/>
    </xf>
    <xf numFmtId="0" fontId="6" fillId="5" borderId="14" xfId="0" applyFont="1" applyFill="1" applyBorder="1" applyAlignment="1">
      <alignment horizontal="right" vertical="center" wrapText="1"/>
    </xf>
    <xf numFmtId="0" fontId="6" fillId="5" borderId="11" xfId="0" applyFont="1" applyFill="1" applyBorder="1" applyAlignment="1">
      <alignment horizontal="right" vertical="center" wrapText="1"/>
    </xf>
    <xf numFmtId="9" fontId="7" fillId="5" borderId="14" xfId="2" applyFont="1" applyFill="1" applyBorder="1" applyAlignment="1">
      <alignment vertical="center" wrapText="1"/>
    </xf>
    <xf numFmtId="9" fontId="7" fillId="5" borderId="11" xfId="2" applyFont="1" applyFill="1" applyBorder="1" applyAlignment="1">
      <alignment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right" vertical="center" wrapText="1"/>
    </xf>
    <xf numFmtId="0" fontId="6" fillId="4" borderId="11" xfId="0" applyFont="1" applyFill="1" applyBorder="1" applyAlignment="1">
      <alignment horizontal="right" vertical="center" wrapText="1"/>
    </xf>
    <xf numFmtId="9" fontId="6" fillId="4" borderId="14" xfId="2" applyFont="1" applyFill="1" applyBorder="1" applyAlignment="1">
      <alignment vertical="center" wrapText="1"/>
    </xf>
    <xf numFmtId="9" fontId="6" fillId="4" borderId="11" xfId="2" applyFont="1" applyFill="1" applyBorder="1" applyAlignment="1">
      <alignment vertical="center" wrapText="1"/>
    </xf>
  </cellXfs>
  <cellStyles count="3">
    <cellStyle name="Comma" xfId="1" builtinId="3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topLeftCell="A19" workbookViewId="0">
      <selection activeCell="E41" sqref="E41"/>
    </sheetView>
  </sheetViews>
  <sheetFormatPr baseColWidth="10" defaultColWidth="8.83203125" defaultRowHeight="15" x14ac:dyDescent="0.2"/>
  <cols>
    <col min="1" max="1" width="21.33203125" customWidth="1"/>
    <col min="2" max="2" width="22.6640625" customWidth="1"/>
    <col min="3" max="3" width="25.6640625" customWidth="1"/>
    <col min="4" max="4" width="19.83203125" customWidth="1"/>
    <col min="5" max="5" width="21.5" customWidth="1"/>
  </cols>
  <sheetData>
    <row r="1" spans="1:5" ht="19" x14ac:dyDescent="0.25">
      <c r="A1" s="42" t="s">
        <v>24</v>
      </c>
      <c r="B1" s="31"/>
      <c r="C1" s="31"/>
      <c r="D1" s="31"/>
      <c r="E1" s="31"/>
    </row>
    <row r="2" spans="1:5" x14ac:dyDescent="0.2">
      <c r="A2" s="43" t="s">
        <v>25</v>
      </c>
      <c r="B2" s="43"/>
      <c r="C2" s="43"/>
      <c r="D2" s="31"/>
      <c r="E2" s="31"/>
    </row>
    <row r="3" spans="1:5" x14ac:dyDescent="0.2">
      <c r="A3" s="31"/>
      <c r="B3" s="31"/>
      <c r="C3" s="31"/>
      <c r="D3" s="31"/>
      <c r="E3" s="31"/>
    </row>
    <row r="4" spans="1:5" x14ac:dyDescent="0.2">
      <c r="A4" s="41" t="s">
        <v>5</v>
      </c>
      <c r="B4" s="40" t="s">
        <v>17</v>
      </c>
      <c r="C4" s="31"/>
      <c r="D4" s="31"/>
      <c r="E4" s="31"/>
    </row>
    <row r="5" spans="1:5" x14ac:dyDescent="0.2">
      <c r="A5" s="31"/>
      <c r="B5" s="31"/>
      <c r="C5" s="31"/>
      <c r="D5" s="31"/>
      <c r="E5" s="31"/>
    </row>
    <row r="6" spans="1:5" x14ac:dyDescent="0.2">
      <c r="B6" s="31"/>
      <c r="C6" s="31"/>
      <c r="D6" s="31"/>
      <c r="E6" s="31"/>
    </row>
    <row r="7" spans="1:5" ht="16" thickBot="1" x14ac:dyDescent="0.25">
      <c r="A7" s="31" t="s">
        <v>18</v>
      </c>
      <c r="B7" s="31"/>
      <c r="C7" s="31"/>
      <c r="D7" s="31"/>
      <c r="E7" s="31"/>
    </row>
    <row r="8" spans="1:5" ht="17" thickBot="1" x14ac:dyDescent="0.25">
      <c r="A8" s="32"/>
      <c r="B8" s="33" t="s">
        <v>0</v>
      </c>
      <c r="C8" s="33" t="s">
        <v>1</v>
      </c>
      <c r="D8" s="33" t="s">
        <v>2</v>
      </c>
      <c r="E8" s="31"/>
    </row>
    <row r="9" spans="1:5" ht="17" thickBot="1" x14ac:dyDescent="0.25">
      <c r="A9" s="34" t="s">
        <v>3</v>
      </c>
      <c r="B9" s="35">
        <v>6000</v>
      </c>
      <c r="C9" s="35">
        <v>4000</v>
      </c>
      <c r="D9" s="36">
        <f>B9+C9</f>
        <v>10000</v>
      </c>
      <c r="E9" s="31"/>
    </row>
    <row r="10" spans="1:5" ht="17" thickBot="1" x14ac:dyDescent="0.25">
      <c r="A10" s="34" t="s">
        <v>4</v>
      </c>
      <c r="B10" s="35">
        <v>2000</v>
      </c>
      <c r="C10" s="35">
        <v>2000</v>
      </c>
      <c r="D10" s="36">
        <f>B10+C10</f>
        <v>4000</v>
      </c>
      <c r="E10" s="31"/>
    </row>
    <row r="11" spans="1:5" ht="51" customHeight="1" thickBot="1" x14ac:dyDescent="0.25">
      <c r="A11" s="34" t="s">
        <v>2</v>
      </c>
      <c r="B11" s="36">
        <f>B9+B10</f>
        <v>8000</v>
      </c>
      <c r="C11" s="36">
        <f>C9+C10</f>
        <v>6000</v>
      </c>
      <c r="D11" s="37">
        <f>B11+C11</f>
        <v>14000</v>
      </c>
      <c r="E11" s="38" t="s">
        <v>19</v>
      </c>
    </row>
    <row r="12" spans="1:5" x14ac:dyDescent="0.2">
      <c r="A12" s="31"/>
      <c r="B12" s="31"/>
      <c r="C12" s="31"/>
      <c r="D12" s="31"/>
      <c r="E12" s="31"/>
    </row>
    <row r="13" spans="1:5" x14ac:dyDescent="0.2">
      <c r="A13" s="31"/>
      <c r="B13" s="31"/>
      <c r="C13" s="31"/>
      <c r="D13" s="31"/>
      <c r="E13" s="31"/>
    </row>
    <row r="14" spans="1:5" ht="16" thickBot="1" x14ac:dyDescent="0.25">
      <c r="A14" s="44" t="s">
        <v>26</v>
      </c>
      <c r="B14" s="31"/>
      <c r="C14" s="31"/>
      <c r="D14" s="31"/>
      <c r="E14" s="31"/>
    </row>
    <row r="15" spans="1:5" ht="17" thickBot="1" x14ac:dyDescent="0.25">
      <c r="A15" s="32"/>
      <c r="B15" s="33" t="s">
        <v>0</v>
      </c>
      <c r="C15" s="33" t="s">
        <v>1</v>
      </c>
      <c r="D15" s="33" t="s">
        <v>2</v>
      </c>
      <c r="E15" s="31"/>
    </row>
    <row r="16" spans="1:5" ht="17" thickBot="1" x14ac:dyDescent="0.25">
      <c r="A16" s="34" t="s">
        <v>3</v>
      </c>
      <c r="B16" s="35">
        <v>60000</v>
      </c>
      <c r="C16" s="35">
        <v>60000</v>
      </c>
      <c r="D16" s="36">
        <f>B16+C16</f>
        <v>120000</v>
      </c>
      <c r="E16" s="31"/>
    </row>
    <row r="17" spans="1:5" ht="17" thickBot="1" x14ac:dyDescent="0.25">
      <c r="A17" s="34" t="s">
        <v>4</v>
      </c>
      <c r="B17" s="35">
        <v>15000</v>
      </c>
      <c r="C17" s="35">
        <v>18000</v>
      </c>
      <c r="D17" s="36">
        <f>B17+C17</f>
        <v>33000</v>
      </c>
      <c r="E17" s="31"/>
    </row>
    <row r="18" spans="1:5" ht="49" thickBot="1" x14ac:dyDescent="0.25">
      <c r="A18" s="34" t="s">
        <v>2</v>
      </c>
      <c r="B18" s="36">
        <f>B16+B17</f>
        <v>75000</v>
      </c>
      <c r="C18" s="36">
        <f>C16+C17</f>
        <v>78000</v>
      </c>
      <c r="D18" s="37">
        <f>B18+C18</f>
        <v>153000</v>
      </c>
      <c r="E18" s="38" t="s">
        <v>20</v>
      </c>
    </row>
    <row r="19" spans="1:5" x14ac:dyDescent="0.2">
      <c r="A19" s="31"/>
      <c r="B19" s="31"/>
      <c r="C19" s="31"/>
      <c r="D19" s="31"/>
      <c r="E19" s="31"/>
    </row>
    <row r="20" spans="1:5" x14ac:dyDescent="0.2">
      <c r="A20" s="31"/>
      <c r="B20" s="31"/>
      <c r="C20" s="31"/>
      <c r="D20" s="31"/>
      <c r="E20" s="31"/>
    </row>
    <row r="21" spans="1:5" ht="38.25" customHeight="1" x14ac:dyDescent="0.2">
      <c r="A21" s="39" t="s">
        <v>6</v>
      </c>
      <c r="B21" s="30">
        <v>250000</v>
      </c>
      <c r="C21" s="31"/>
      <c r="D21" s="31"/>
      <c r="E21" s="31"/>
    </row>
    <row r="22" spans="1:5" ht="16" thickBot="1" x14ac:dyDescent="0.25">
      <c r="A22" s="31"/>
      <c r="B22" s="31"/>
      <c r="C22" s="31"/>
      <c r="D22" s="31"/>
      <c r="E22" s="31"/>
    </row>
    <row r="23" spans="1:5" ht="16" thickBot="1" x14ac:dyDescent="0.25">
      <c r="A23" s="1" t="s">
        <v>15</v>
      </c>
      <c r="B23" s="2" t="str">
        <f>B4</f>
        <v>1 June 20018 to 1 Oct 2019</v>
      </c>
      <c r="C23" s="3"/>
      <c r="D23" s="31"/>
      <c r="E23" s="31"/>
    </row>
    <row r="24" spans="1:5" ht="45" x14ac:dyDescent="0.2">
      <c r="A24" s="2" t="s">
        <v>16</v>
      </c>
      <c r="B24" s="20"/>
      <c r="C24" s="21"/>
      <c r="D24" s="31"/>
      <c r="E24" s="31"/>
    </row>
    <row r="25" spans="1:5" ht="16" thickBot="1" x14ac:dyDescent="0.25">
      <c r="A25" s="4" t="s">
        <v>7</v>
      </c>
      <c r="B25" s="5"/>
      <c r="C25" s="6" t="s">
        <v>8</v>
      </c>
      <c r="D25" s="31"/>
      <c r="E25" s="31"/>
    </row>
    <row r="26" spans="1:5" x14ac:dyDescent="0.2">
      <c r="A26" s="60" t="s">
        <v>21</v>
      </c>
      <c r="B26" s="8" t="s">
        <v>9</v>
      </c>
      <c r="C26" s="10">
        <f>D11</f>
        <v>14000</v>
      </c>
      <c r="D26" s="31"/>
      <c r="E26" s="31"/>
    </row>
    <row r="27" spans="1:5" x14ac:dyDescent="0.2">
      <c r="A27" s="61"/>
      <c r="B27" s="8" t="s">
        <v>10</v>
      </c>
      <c r="C27" s="22">
        <f>D10/D11</f>
        <v>0.2857142857142857</v>
      </c>
      <c r="D27" s="31"/>
      <c r="E27" s="31"/>
    </row>
    <row r="28" spans="1:5" ht="16" thickBot="1" x14ac:dyDescent="0.25">
      <c r="A28" s="62"/>
      <c r="B28" s="9" t="s">
        <v>11</v>
      </c>
      <c r="C28" s="23">
        <f>B11/D11</f>
        <v>0.5714285714285714</v>
      </c>
      <c r="D28" s="31"/>
      <c r="E28" s="31"/>
    </row>
    <row r="29" spans="1:5" x14ac:dyDescent="0.2">
      <c r="A29" s="60" t="s">
        <v>28</v>
      </c>
      <c r="B29" s="12" t="s">
        <v>9</v>
      </c>
      <c r="C29" s="14">
        <f>D18</f>
        <v>153000</v>
      </c>
      <c r="D29" s="31"/>
      <c r="E29" s="31"/>
    </row>
    <row r="30" spans="1:5" x14ac:dyDescent="0.2">
      <c r="A30" s="61"/>
      <c r="B30" s="12" t="s">
        <v>10</v>
      </c>
      <c r="C30" s="24">
        <f>D17/D18</f>
        <v>0.21568627450980393</v>
      </c>
      <c r="D30" s="31"/>
      <c r="E30" s="31"/>
    </row>
    <row r="31" spans="1:5" ht="16" thickBot="1" x14ac:dyDescent="0.25">
      <c r="A31" s="62"/>
      <c r="B31" s="13" t="s">
        <v>11</v>
      </c>
      <c r="C31" s="25">
        <f>B18/D18</f>
        <v>0.49019607843137253</v>
      </c>
      <c r="D31" s="31"/>
      <c r="E31" s="31"/>
    </row>
    <row r="32" spans="1:5" ht="31" thickBot="1" x14ac:dyDescent="0.25">
      <c r="A32" s="15" t="s">
        <v>29</v>
      </c>
      <c r="B32" s="9"/>
      <c r="C32" s="16">
        <f>B21</f>
        <v>250000</v>
      </c>
      <c r="D32" s="31"/>
      <c r="E32" s="31"/>
    </row>
    <row r="33" spans="1:5" ht="22.5" customHeight="1" x14ac:dyDescent="0.2">
      <c r="A33" s="60" t="s">
        <v>22</v>
      </c>
      <c r="B33" s="63"/>
      <c r="C33" s="65">
        <f>D18/B21</f>
        <v>0.61199999999999999</v>
      </c>
      <c r="D33" s="31"/>
      <c r="E33" s="31"/>
    </row>
    <row r="34" spans="1:5" ht="16" thickBot="1" x14ac:dyDescent="0.25">
      <c r="A34" s="62"/>
      <c r="B34" s="64"/>
      <c r="C34" s="66"/>
      <c r="D34" s="31"/>
      <c r="E34" s="31"/>
    </row>
    <row r="35" spans="1:5" x14ac:dyDescent="0.2">
      <c r="A35" s="60" t="s">
        <v>30</v>
      </c>
      <c r="B35" s="8" t="s">
        <v>12</v>
      </c>
      <c r="C35" s="47">
        <f>D18/D11</f>
        <v>10.928571428571429</v>
      </c>
      <c r="D35" s="31"/>
      <c r="E35" s="31"/>
    </row>
    <row r="36" spans="1:5" x14ac:dyDescent="0.2">
      <c r="A36" s="61"/>
      <c r="B36" s="8" t="s">
        <v>13</v>
      </c>
      <c r="C36" s="11">
        <f>D17/D10</f>
        <v>8.25</v>
      </c>
      <c r="D36" s="31"/>
      <c r="E36" s="31"/>
    </row>
    <row r="37" spans="1:5" x14ac:dyDescent="0.2">
      <c r="A37" s="61"/>
      <c r="B37" s="8" t="s">
        <v>31</v>
      </c>
      <c r="C37" s="26">
        <f>D16/D9</f>
        <v>12</v>
      </c>
      <c r="D37" s="31"/>
      <c r="E37" s="31"/>
    </row>
    <row r="38" spans="1:5" x14ac:dyDescent="0.2">
      <c r="A38" s="61"/>
      <c r="B38" s="8" t="s">
        <v>14</v>
      </c>
      <c r="C38" s="26">
        <f>B18/B11</f>
        <v>9.375</v>
      </c>
      <c r="D38" s="31"/>
      <c r="E38" s="31"/>
    </row>
    <row r="39" spans="1:5" ht="16" thickBot="1" x14ac:dyDescent="0.25">
      <c r="A39" s="62"/>
      <c r="B39" s="45" t="s">
        <v>32</v>
      </c>
      <c r="C39" s="46">
        <f>C18/C11</f>
        <v>13</v>
      </c>
      <c r="D39" s="31"/>
      <c r="E39" s="31"/>
    </row>
    <row r="40" spans="1:5" ht="31" thickBot="1" x14ac:dyDescent="0.25">
      <c r="A40" s="15" t="s">
        <v>23</v>
      </c>
      <c r="B40" s="17"/>
      <c r="C40" s="28">
        <f>B21/D11</f>
        <v>17.857142857142858</v>
      </c>
      <c r="D40" s="31"/>
      <c r="E40" s="31"/>
    </row>
    <row r="41" spans="1:5" ht="61" thickBot="1" x14ac:dyDescent="0.25">
      <c r="A41" s="15" t="s">
        <v>27</v>
      </c>
      <c r="B41" s="19"/>
      <c r="C41" s="48">
        <f>D11/(B21/1000000)</f>
        <v>56000</v>
      </c>
      <c r="D41" s="31"/>
      <c r="E41" s="31"/>
    </row>
  </sheetData>
  <mergeCells count="6">
    <mergeCell ref="C33:C34"/>
    <mergeCell ref="A35:A39"/>
    <mergeCell ref="A26:A28"/>
    <mergeCell ref="A29:A31"/>
    <mergeCell ref="A33:A34"/>
    <mergeCell ref="B33:B3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7"/>
  <sheetViews>
    <sheetView tabSelected="1" topLeftCell="A46" workbookViewId="0">
      <selection activeCell="B31" sqref="B31"/>
    </sheetView>
  </sheetViews>
  <sheetFormatPr baseColWidth="10" defaultColWidth="8.83203125" defaultRowHeight="15" x14ac:dyDescent="0.2"/>
  <cols>
    <col min="1" max="1" width="21.33203125" customWidth="1"/>
    <col min="2" max="2" width="24.6640625" customWidth="1"/>
    <col min="3" max="3" width="25.6640625" customWidth="1"/>
    <col min="4" max="4" width="19.83203125" customWidth="1"/>
    <col min="5" max="5" width="21.5" customWidth="1"/>
  </cols>
  <sheetData>
    <row r="1" spans="1:5" ht="19" x14ac:dyDescent="0.25">
      <c r="A1" s="42" t="s">
        <v>33</v>
      </c>
      <c r="B1" s="31"/>
      <c r="C1" s="31"/>
      <c r="D1" s="31"/>
      <c r="E1" s="31"/>
    </row>
    <row r="2" spans="1:5" x14ac:dyDescent="0.2">
      <c r="A2" s="43" t="s">
        <v>25</v>
      </c>
      <c r="B2" s="43"/>
      <c r="C2" s="43"/>
      <c r="D2" s="31"/>
      <c r="E2" s="31"/>
    </row>
    <row r="3" spans="1:5" x14ac:dyDescent="0.2">
      <c r="A3" s="31"/>
      <c r="B3" s="31"/>
      <c r="C3" s="31"/>
      <c r="D3" s="31"/>
      <c r="E3" s="31"/>
    </row>
    <row r="4" spans="1:5" x14ac:dyDescent="0.2">
      <c r="A4" s="41" t="s">
        <v>5</v>
      </c>
      <c r="B4" s="40" t="s">
        <v>34</v>
      </c>
      <c r="C4" s="31"/>
      <c r="D4" s="31"/>
      <c r="E4" s="31"/>
    </row>
    <row r="5" spans="1:5" x14ac:dyDescent="0.2">
      <c r="A5" s="31"/>
      <c r="B5" s="31"/>
      <c r="C5" s="31"/>
      <c r="D5" s="31"/>
      <c r="E5" s="31"/>
    </row>
    <row r="6" spans="1:5" x14ac:dyDescent="0.2">
      <c r="B6" s="31"/>
      <c r="C6" s="31"/>
      <c r="D6" s="31"/>
      <c r="E6" s="31"/>
    </row>
    <row r="7" spans="1:5" ht="16" thickBot="1" x14ac:dyDescent="0.25">
      <c r="A7" s="31" t="s">
        <v>18</v>
      </c>
      <c r="B7" s="31"/>
      <c r="C7" s="31"/>
      <c r="D7" s="31"/>
      <c r="E7" s="31"/>
    </row>
    <row r="8" spans="1:5" ht="17" thickBot="1" x14ac:dyDescent="0.25">
      <c r="A8" s="32"/>
      <c r="B8" s="33" t="s">
        <v>0</v>
      </c>
      <c r="C8" s="33" t="s">
        <v>1</v>
      </c>
      <c r="D8" s="33" t="s">
        <v>2</v>
      </c>
      <c r="E8" s="31"/>
    </row>
    <row r="9" spans="1:5" ht="17" thickBot="1" x14ac:dyDescent="0.25">
      <c r="A9" s="34" t="s">
        <v>3</v>
      </c>
      <c r="B9" s="35">
        <v>12500</v>
      </c>
      <c r="C9" s="35">
        <v>13000</v>
      </c>
      <c r="D9" s="36">
        <f>B9+C9</f>
        <v>25500</v>
      </c>
      <c r="E9" s="31"/>
    </row>
    <row r="10" spans="1:5" ht="17" thickBot="1" x14ac:dyDescent="0.25">
      <c r="A10" s="34" t="s">
        <v>4</v>
      </c>
      <c r="B10" s="35">
        <v>5500</v>
      </c>
      <c r="C10" s="35">
        <v>6500</v>
      </c>
      <c r="D10" s="36">
        <f>B10+C10</f>
        <v>12000</v>
      </c>
      <c r="E10" s="31"/>
    </row>
    <row r="11" spans="1:5" ht="51" customHeight="1" thickBot="1" x14ac:dyDescent="0.25">
      <c r="A11" s="34" t="s">
        <v>2</v>
      </c>
      <c r="B11" s="36">
        <f>B9+B10</f>
        <v>18000</v>
      </c>
      <c r="C11" s="36">
        <f>C9+C10</f>
        <v>19500</v>
      </c>
      <c r="D11" s="37">
        <f>B11+C11</f>
        <v>37500</v>
      </c>
      <c r="E11" s="38" t="s">
        <v>19</v>
      </c>
    </row>
    <row r="12" spans="1:5" x14ac:dyDescent="0.2">
      <c r="A12" s="31"/>
      <c r="B12" s="31"/>
      <c r="C12" s="31"/>
      <c r="D12" s="31"/>
      <c r="E12" s="31"/>
    </row>
    <row r="13" spans="1:5" ht="16" thickBot="1" x14ac:dyDescent="0.25">
      <c r="A13" s="31" t="s">
        <v>51</v>
      </c>
      <c r="B13" s="31"/>
      <c r="C13" s="31"/>
      <c r="D13" s="31"/>
      <c r="E13" s="31"/>
    </row>
    <row r="14" spans="1:5" ht="17" thickBot="1" x14ac:dyDescent="0.25">
      <c r="A14" s="32"/>
      <c r="B14" s="33" t="s">
        <v>0</v>
      </c>
      <c r="C14" s="33" t="s">
        <v>1</v>
      </c>
      <c r="D14" s="33" t="s">
        <v>2</v>
      </c>
      <c r="E14" s="31"/>
    </row>
    <row r="15" spans="1:5" ht="17" thickBot="1" x14ac:dyDescent="0.25">
      <c r="A15" s="34" t="s">
        <v>3</v>
      </c>
      <c r="B15" s="35">
        <v>150</v>
      </c>
      <c r="C15" s="35">
        <v>130</v>
      </c>
      <c r="D15" s="36">
        <f>B15+C15</f>
        <v>280</v>
      </c>
      <c r="E15" s="31"/>
    </row>
    <row r="16" spans="1:5" ht="17" thickBot="1" x14ac:dyDescent="0.25">
      <c r="A16" s="34" t="s">
        <v>4</v>
      </c>
      <c r="B16" s="35">
        <v>60</v>
      </c>
      <c r="C16" s="35">
        <v>50</v>
      </c>
      <c r="D16" s="36">
        <f>B16+C16</f>
        <v>110</v>
      </c>
      <c r="E16" s="31"/>
    </row>
    <row r="17" spans="1:5" ht="49" thickBot="1" x14ac:dyDescent="0.25">
      <c r="A17" s="34" t="s">
        <v>2</v>
      </c>
      <c r="B17" s="36">
        <f>B15+B16</f>
        <v>210</v>
      </c>
      <c r="C17" s="36">
        <f>C15+C16</f>
        <v>180</v>
      </c>
      <c r="D17" s="37">
        <f>B17+C17</f>
        <v>390</v>
      </c>
      <c r="E17" s="38" t="s">
        <v>19</v>
      </c>
    </row>
    <row r="18" spans="1:5" x14ac:dyDescent="0.2">
      <c r="A18" s="31"/>
      <c r="B18" s="31"/>
      <c r="C18" s="31"/>
      <c r="D18" s="31"/>
      <c r="E18" s="31"/>
    </row>
    <row r="19" spans="1:5" ht="16" thickBot="1" x14ac:dyDescent="0.25">
      <c r="A19" s="44" t="s">
        <v>26</v>
      </c>
      <c r="B19" s="31"/>
      <c r="C19" s="31"/>
      <c r="D19" s="31"/>
      <c r="E19" s="31"/>
    </row>
    <row r="20" spans="1:5" ht="17" thickBot="1" x14ac:dyDescent="0.25">
      <c r="A20" s="32"/>
      <c r="B20" s="33" t="s">
        <v>0</v>
      </c>
      <c r="C20" s="33" t="s">
        <v>1</v>
      </c>
      <c r="D20" s="33" t="s">
        <v>2</v>
      </c>
      <c r="E20" s="31"/>
    </row>
    <row r="21" spans="1:5" ht="17" thickBot="1" x14ac:dyDescent="0.25">
      <c r="A21" s="34" t="s">
        <v>3</v>
      </c>
      <c r="B21" s="35">
        <v>115000</v>
      </c>
      <c r="C21" s="35">
        <v>140000</v>
      </c>
      <c r="D21" s="36">
        <f>B21+C21</f>
        <v>255000</v>
      </c>
      <c r="E21" s="31"/>
    </row>
    <row r="22" spans="1:5" ht="17" thickBot="1" x14ac:dyDescent="0.25">
      <c r="A22" s="34" t="s">
        <v>4</v>
      </c>
      <c r="B22" s="35">
        <v>50000</v>
      </c>
      <c r="C22" s="35">
        <v>60000</v>
      </c>
      <c r="D22" s="36">
        <f>B22+C22</f>
        <v>110000</v>
      </c>
      <c r="E22" s="31"/>
    </row>
    <row r="23" spans="1:5" ht="49" thickBot="1" x14ac:dyDescent="0.25">
      <c r="A23" s="34" t="s">
        <v>2</v>
      </c>
      <c r="B23" s="36">
        <f>B21+B22</f>
        <v>165000</v>
      </c>
      <c r="C23" s="36">
        <f>C21+C22</f>
        <v>200000</v>
      </c>
      <c r="D23" s="37">
        <f>B23+C23</f>
        <v>365000</v>
      </c>
      <c r="E23" s="38" t="s">
        <v>20</v>
      </c>
    </row>
    <row r="24" spans="1:5" x14ac:dyDescent="0.2">
      <c r="A24" s="31"/>
      <c r="B24" s="31"/>
      <c r="C24" s="31"/>
      <c r="D24" s="31"/>
      <c r="E24" s="31"/>
    </row>
    <row r="25" spans="1:5" ht="16" x14ac:dyDescent="0.2">
      <c r="A25" s="39" t="s">
        <v>50</v>
      </c>
      <c r="B25" s="40">
        <v>230</v>
      </c>
      <c r="C25" s="31" t="s">
        <v>46</v>
      </c>
      <c r="D25" s="31"/>
      <c r="E25" s="31"/>
    </row>
    <row r="26" spans="1:5" ht="38.25" customHeight="1" x14ac:dyDescent="0.2">
      <c r="A26" s="39" t="s">
        <v>6</v>
      </c>
      <c r="B26" s="30">
        <v>900000</v>
      </c>
      <c r="C26" s="31"/>
      <c r="D26" s="31"/>
      <c r="E26" s="31"/>
    </row>
    <row r="27" spans="1:5" ht="16" thickBot="1" x14ac:dyDescent="0.25">
      <c r="A27" s="31"/>
      <c r="B27" s="31"/>
      <c r="C27" s="31"/>
      <c r="D27" s="31"/>
      <c r="E27" s="31"/>
    </row>
    <row r="28" spans="1:5" ht="16" thickBot="1" x14ac:dyDescent="0.25">
      <c r="A28" s="1" t="s">
        <v>15</v>
      </c>
      <c r="B28" s="2" t="str">
        <f>B4</f>
        <v>1 June 20018 to 31 Dec 2019</v>
      </c>
      <c r="C28" s="3"/>
      <c r="D28" s="31"/>
      <c r="E28" s="31"/>
    </row>
    <row r="29" spans="1:5" ht="46" thickBot="1" x14ac:dyDescent="0.25">
      <c r="A29" s="2" t="s">
        <v>16</v>
      </c>
      <c r="B29" s="20"/>
      <c r="C29" s="21"/>
      <c r="D29" s="31"/>
      <c r="E29" s="31"/>
    </row>
    <row r="30" spans="1:5" x14ac:dyDescent="0.2">
      <c r="A30" s="1" t="s">
        <v>7</v>
      </c>
      <c r="B30" s="2"/>
      <c r="C30" s="59" t="s">
        <v>8</v>
      </c>
      <c r="D30" s="31"/>
      <c r="E30" s="31"/>
    </row>
    <row r="31" spans="1:5" ht="15" customHeight="1" thickBot="1" x14ac:dyDescent="0.25">
      <c r="A31" s="4"/>
      <c r="B31" s="5"/>
      <c r="C31" s="6"/>
      <c r="D31" s="31"/>
      <c r="E31" s="31"/>
    </row>
    <row r="32" spans="1:5" ht="15" customHeight="1" x14ac:dyDescent="0.2">
      <c r="A32" s="67" t="s">
        <v>35</v>
      </c>
      <c r="B32" s="8" t="s">
        <v>9</v>
      </c>
      <c r="C32" s="58">
        <f>D11/B25</f>
        <v>163.04347826086956</v>
      </c>
      <c r="D32" s="31"/>
      <c r="E32" s="31"/>
    </row>
    <row r="33" spans="1:5" x14ac:dyDescent="0.2">
      <c r="A33" s="68"/>
      <c r="B33" s="8" t="s">
        <v>36</v>
      </c>
      <c r="C33" s="22">
        <f>D9/D11</f>
        <v>0.68</v>
      </c>
      <c r="D33" s="31"/>
      <c r="E33" s="31"/>
    </row>
    <row r="34" spans="1:5" ht="15" customHeight="1" x14ac:dyDescent="0.2">
      <c r="A34" s="68"/>
      <c r="B34" s="8" t="s">
        <v>10</v>
      </c>
      <c r="C34" s="22">
        <f>D10/D11</f>
        <v>0.32</v>
      </c>
      <c r="D34" s="31"/>
      <c r="E34" s="31"/>
    </row>
    <row r="35" spans="1:5" x14ac:dyDescent="0.2">
      <c r="A35" s="7"/>
      <c r="B35" s="8" t="s">
        <v>11</v>
      </c>
      <c r="C35" s="22">
        <f>B11/D11</f>
        <v>0.48</v>
      </c>
      <c r="D35" s="31"/>
      <c r="E35" s="31"/>
    </row>
    <row r="36" spans="1:5" x14ac:dyDescent="0.2">
      <c r="A36" s="7"/>
      <c r="B36" s="8" t="s">
        <v>37</v>
      </c>
      <c r="C36" s="22">
        <f>C11/D11</f>
        <v>0.52</v>
      </c>
      <c r="D36" s="31"/>
      <c r="E36" s="31"/>
    </row>
    <row r="37" spans="1:5" ht="16" thickBot="1" x14ac:dyDescent="0.25">
      <c r="A37" s="15"/>
      <c r="B37" s="9" t="s">
        <v>38</v>
      </c>
      <c r="C37" s="18"/>
      <c r="D37" s="31"/>
      <c r="E37" s="31"/>
    </row>
    <row r="38" spans="1:5" ht="22.5" customHeight="1" x14ac:dyDescent="0.2">
      <c r="A38" s="60" t="s">
        <v>39</v>
      </c>
      <c r="B38" s="12" t="s">
        <v>9</v>
      </c>
      <c r="C38" s="51">
        <f>D17</f>
        <v>390</v>
      </c>
      <c r="D38" s="31"/>
      <c r="E38" s="31"/>
    </row>
    <row r="39" spans="1:5" x14ac:dyDescent="0.2">
      <c r="A39" s="61"/>
      <c r="B39" s="12" t="s">
        <v>36</v>
      </c>
      <c r="C39" s="24">
        <f>D15/D17</f>
        <v>0.71794871794871795</v>
      </c>
      <c r="D39" s="31"/>
      <c r="E39" s="31"/>
    </row>
    <row r="40" spans="1:5" ht="15" customHeight="1" x14ac:dyDescent="0.2">
      <c r="A40" s="61"/>
      <c r="B40" s="12" t="s">
        <v>10</v>
      </c>
      <c r="C40" s="24">
        <f>D16/D17</f>
        <v>0.28205128205128205</v>
      </c>
      <c r="D40" s="31"/>
      <c r="E40" s="31"/>
    </row>
    <row r="41" spans="1:5" x14ac:dyDescent="0.2">
      <c r="A41" s="61"/>
      <c r="B41" s="12" t="s">
        <v>40</v>
      </c>
      <c r="C41" s="24">
        <f>B17/D17</f>
        <v>0.53846153846153844</v>
      </c>
      <c r="D41" s="31"/>
      <c r="E41" s="31"/>
    </row>
    <row r="42" spans="1:5" ht="16" thickBot="1" x14ac:dyDescent="0.25">
      <c r="A42" s="62"/>
      <c r="B42" s="13" t="s">
        <v>37</v>
      </c>
      <c r="C42" s="25">
        <f>C17/D17</f>
        <v>0.46153846153846156</v>
      </c>
      <c r="D42" s="31"/>
      <c r="E42" s="31"/>
    </row>
    <row r="43" spans="1:5" ht="15" customHeight="1" x14ac:dyDescent="0.2">
      <c r="A43" s="60" t="s">
        <v>41</v>
      </c>
      <c r="B43" s="8" t="s">
        <v>9</v>
      </c>
      <c r="C43" s="49">
        <f>D23</f>
        <v>365000</v>
      </c>
      <c r="D43" s="31"/>
      <c r="E43" s="31"/>
    </row>
    <row r="44" spans="1:5" x14ac:dyDescent="0.2">
      <c r="A44" s="61"/>
      <c r="B44" s="8" t="s">
        <v>36</v>
      </c>
      <c r="C44" s="22">
        <f>D21/D23</f>
        <v>0.69863013698630139</v>
      </c>
      <c r="D44" s="31"/>
      <c r="E44" s="31"/>
    </row>
    <row r="45" spans="1:5" x14ac:dyDescent="0.2">
      <c r="A45" s="61"/>
      <c r="B45" s="8" t="s">
        <v>10</v>
      </c>
      <c r="C45" s="22">
        <f>D22/D23</f>
        <v>0.30136986301369861</v>
      </c>
      <c r="D45" s="31"/>
      <c r="E45" s="31"/>
    </row>
    <row r="46" spans="1:5" x14ac:dyDescent="0.2">
      <c r="A46" s="61"/>
      <c r="B46" s="8" t="s">
        <v>40</v>
      </c>
      <c r="C46" s="22">
        <f>B23/D23</f>
        <v>0.45205479452054792</v>
      </c>
      <c r="D46" s="31"/>
      <c r="E46" s="31"/>
    </row>
    <row r="47" spans="1:5" ht="16" thickBot="1" x14ac:dyDescent="0.25">
      <c r="A47" s="62"/>
      <c r="B47" s="9" t="s">
        <v>37</v>
      </c>
      <c r="C47" s="23">
        <f>C23/D23</f>
        <v>0.54794520547945202</v>
      </c>
    </row>
    <row r="48" spans="1:5" ht="31" thickBot="1" x14ac:dyDescent="0.25">
      <c r="A48" s="15" t="s">
        <v>42</v>
      </c>
      <c r="B48" s="13"/>
      <c r="C48" s="50">
        <f>B26</f>
        <v>900000</v>
      </c>
    </row>
    <row r="49" spans="1:3" x14ac:dyDescent="0.2">
      <c r="A49" s="60" t="s">
        <v>43</v>
      </c>
      <c r="B49" s="69"/>
      <c r="C49" s="71">
        <f>D23/B26</f>
        <v>0.40555555555555556</v>
      </c>
    </row>
    <row r="50" spans="1:3" ht="16" thickBot="1" x14ac:dyDescent="0.25">
      <c r="A50" s="62"/>
      <c r="B50" s="70"/>
      <c r="C50" s="72"/>
    </row>
    <row r="51" spans="1:3" x14ac:dyDescent="0.2">
      <c r="A51" s="60" t="s">
        <v>47</v>
      </c>
      <c r="B51" s="12" t="s">
        <v>12</v>
      </c>
      <c r="C51" s="53">
        <f>D23/D11</f>
        <v>9.7333333333333325</v>
      </c>
    </row>
    <row r="52" spans="1:3" x14ac:dyDescent="0.2">
      <c r="A52" s="61"/>
      <c r="B52" s="12" t="s">
        <v>31</v>
      </c>
      <c r="C52" s="52">
        <f>D21/D9</f>
        <v>10</v>
      </c>
    </row>
    <row r="53" spans="1:3" x14ac:dyDescent="0.2">
      <c r="A53" s="61"/>
      <c r="B53" s="12" t="s">
        <v>13</v>
      </c>
      <c r="C53" s="52">
        <f>D22/D10</f>
        <v>9.1666666666666661</v>
      </c>
    </row>
    <row r="54" spans="1:3" x14ac:dyDescent="0.2">
      <c r="A54" s="61"/>
      <c r="B54" s="12" t="s">
        <v>14</v>
      </c>
      <c r="C54" s="52">
        <f>B23/B11</f>
        <v>9.1666666666666661</v>
      </c>
    </row>
    <row r="55" spans="1:3" ht="16" thickBot="1" x14ac:dyDescent="0.25">
      <c r="A55" s="62"/>
      <c r="B55" s="13" t="s">
        <v>32</v>
      </c>
      <c r="C55" s="28">
        <f>C23/C11</f>
        <v>10.256410256410257</v>
      </c>
    </row>
    <row r="56" spans="1:3" x14ac:dyDescent="0.2">
      <c r="A56" s="60" t="s">
        <v>48</v>
      </c>
      <c r="B56" s="8" t="s">
        <v>12</v>
      </c>
      <c r="C56" s="27">
        <f>D11/D17</f>
        <v>96.15384615384616</v>
      </c>
    </row>
    <row r="57" spans="1:3" x14ac:dyDescent="0.2">
      <c r="A57" s="61"/>
      <c r="B57" s="8" t="s">
        <v>31</v>
      </c>
      <c r="C57" s="27">
        <f>D9/D15</f>
        <v>91.071428571428569</v>
      </c>
    </row>
    <row r="58" spans="1:3" x14ac:dyDescent="0.2">
      <c r="A58" s="61"/>
      <c r="B58" s="8" t="s">
        <v>13</v>
      </c>
      <c r="C58" s="27">
        <f>D10/D16</f>
        <v>109.09090909090909</v>
      </c>
    </row>
    <row r="59" spans="1:3" x14ac:dyDescent="0.2">
      <c r="A59" s="61"/>
      <c r="B59" s="8" t="s">
        <v>14</v>
      </c>
      <c r="C59" s="27">
        <f>B11/B17</f>
        <v>85.714285714285708</v>
      </c>
    </row>
    <row r="60" spans="1:3" ht="16" thickBot="1" x14ac:dyDescent="0.25">
      <c r="A60" s="62"/>
      <c r="B60" s="9" t="s">
        <v>32</v>
      </c>
      <c r="C60" s="54">
        <f>C11/C17</f>
        <v>108.33333333333333</v>
      </c>
    </row>
    <row r="61" spans="1:3" x14ac:dyDescent="0.2">
      <c r="A61" s="60" t="s">
        <v>49</v>
      </c>
      <c r="B61" s="12" t="s">
        <v>12</v>
      </c>
      <c r="C61" s="56">
        <f>D23/D17</f>
        <v>935.89743589743591</v>
      </c>
    </row>
    <row r="62" spans="1:3" x14ac:dyDescent="0.2">
      <c r="A62" s="61"/>
      <c r="B62" s="12" t="s">
        <v>31</v>
      </c>
      <c r="C62" s="55">
        <f>D21/D15</f>
        <v>910.71428571428567</v>
      </c>
    </row>
    <row r="63" spans="1:3" x14ac:dyDescent="0.2">
      <c r="A63" s="61"/>
      <c r="B63" s="12" t="s">
        <v>13</v>
      </c>
      <c r="C63" s="55">
        <f>D22/D16</f>
        <v>1000</v>
      </c>
    </row>
    <row r="64" spans="1:3" x14ac:dyDescent="0.2">
      <c r="A64" s="61"/>
      <c r="B64" s="12" t="s">
        <v>14</v>
      </c>
      <c r="C64" s="55">
        <f>B23/B17</f>
        <v>785.71428571428567</v>
      </c>
    </row>
    <row r="65" spans="1:3" ht="16" thickBot="1" x14ac:dyDescent="0.25">
      <c r="A65" s="62"/>
      <c r="B65" s="13" t="s">
        <v>32</v>
      </c>
      <c r="C65" s="29">
        <f>C23/C17</f>
        <v>1111.1111111111111</v>
      </c>
    </row>
    <row r="66" spans="1:3" ht="31" thickBot="1" x14ac:dyDescent="0.25">
      <c r="A66" s="15" t="s">
        <v>44</v>
      </c>
      <c r="B66" s="19"/>
      <c r="C66" s="19">
        <f>B26/C32</f>
        <v>5520</v>
      </c>
    </row>
    <row r="67" spans="1:3" ht="31" thickBot="1" x14ac:dyDescent="0.25">
      <c r="A67" s="15" t="s">
        <v>45</v>
      </c>
      <c r="B67" s="17"/>
      <c r="C67" s="57">
        <f>C32/(B26/1000000)</f>
        <v>181.15942028985506</v>
      </c>
    </row>
  </sheetData>
  <mergeCells count="9">
    <mergeCell ref="B49:B50"/>
    <mergeCell ref="C49:C50"/>
    <mergeCell ref="A51:A55"/>
    <mergeCell ref="A56:A60"/>
    <mergeCell ref="A61:A65"/>
    <mergeCell ref="A38:A42"/>
    <mergeCell ref="A43:A47"/>
    <mergeCell ref="A32:A34"/>
    <mergeCell ref="A49:A5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 1</vt:lpstr>
      <vt:lpstr>Annex 2</vt:lpstr>
    </vt:vector>
  </TitlesOfParts>
  <Company>ILO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Lieuw-Kie-Song, Maikel R.</dc:creator>
  <cp:lastModifiedBy>Microsoft Office User</cp:lastModifiedBy>
  <dcterms:created xsi:type="dcterms:W3CDTF">2020-03-06T14:20:40Z</dcterms:created>
  <dcterms:modified xsi:type="dcterms:W3CDTF">2020-04-02T15:35:40Z</dcterms:modified>
</cp:coreProperties>
</file>