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715" yWindow="75" windowWidth="21600" windowHeight="12060"/>
  </bookViews>
  <sheets>
    <sheet name="Sample Size" sheetId="24" r:id="rId1"/>
  </sheets>
  <definedNames>
    <definedName name="_xlnm.Print_Area" localSheetId="0">'Sample Size'!$A$3:$E$17</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13" i="24" l="1"/>
  <c r="E8" i="24"/>
  <c r="E9" i="24" s="1"/>
  <c r="E7" i="24"/>
  <c r="E11" i="24"/>
  <c r="E12" i="24" s="1"/>
  <c r="E15" i="24" s="1"/>
  <c r="E16" i="24"/>
  <c r="A40" i="24"/>
  <c r="E10" i="24"/>
  <c r="B29" i="24"/>
  <c r="B28" i="24"/>
  <c r="B27" i="24"/>
  <c r="E14" i="24"/>
  <c r="E6" i="24" l="1"/>
  <c r="E21" i="24" l="1"/>
  <c r="E23" i="24"/>
  <c r="E24" i="24" l="1"/>
  <c r="E25" i="24"/>
  <c r="E27" i="24" l="1"/>
  <c r="E29" i="24"/>
  <c r="E28" i="24"/>
  <c r="E26" i="24"/>
</calcChain>
</file>

<file path=xl/sharedStrings.xml><?xml version="1.0" encoding="utf-8"?>
<sst xmlns="http://schemas.openxmlformats.org/spreadsheetml/2006/main" count="54" uniqueCount="52">
  <si>
    <t>Children 12-14 yrs</t>
    <phoneticPr fontId="10" type="noConversion"/>
  </si>
  <si>
    <t>Children 5-11 yrs</t>
    <phoneticPr fontId="10" type="noConversion"/>
  </si>
  <si>
    <t>Chidren 5-17 yrs</t>
    <phoneticPr fontId="10" type="noConversion"/>
  </si>
  <si>
    <t>Children 15-17 yrs</t>
    <phoneticPr fontId="10" type="noConversion"/>
  </si>
  <si>
    <t>OUTPUT VALUES</t>
  </si>
  <si>
    <r>
      <t xml:space="preserve">Average household size                                                             </t>
    </r>
    <r>
      <rPr>
        <i/>
        <sz val="12"/>
        <color indexed="8"/>
        <rFont val="Calibri"/>
        <family val="2"/>
      </rPr>
      <t>AveSize</t>
    </r>
    <phoneticPr fontId="10" type="noConversion"/>
  </si>
  <si>
    <r>
      <t>Cluster size (Number of households per cluster)</t>
    </r>
    <r>
      <rPr>
        <sz val="12"/>
        <color indexed="8"/>
        <rFont val="Calibri"/>
        <family val="2"/>
      </rPr>
      <t xml:space="preserve">                            </t>
    </r>
    <r>
      <rPr>
        <i/>
        <sz val="12"/>
        <color indexed="8"/>
        <rFont val="Calibri"/>
        <family val="2"/>
      </rPr>
      <t xml:space="preserve">b   </t>
    </r>
    <r>
      <rPr>
        <sz val="12"/>
        <color indexed="8"/>
        <rFont val="Calibri"/>
        <family val="2"/>
      </rPr>
      <t xml:space="preserve">  </t>
    </r>
    <phoneticPr fontId="10" type="noConversion"/>
  </si>
  <si>
    <r>
      <t>B</t>
    </r>
    <r>
      <rPr>
        <sz val="12"/>
        <color theme="1"/>
        <rFont val="Calibri"/>
        <family val="2"/>
        <scheme val="minor"/>
      </rPr>
      <t>ase populations in total population</t>
    </r>
    <phoneticPr fontId="10" type="noConversion"/>
  </si>
  <si>
    <r>
      <t xml:space="preserve">Sample size (number of households)              </t>
    </r>
    <r>
      <rPr>
        <i/>
        <sz val="12"/>
        <color indexed="8"/>
        <rFont val="Calibri"/>
        <family val="2"/>
      </rPr>
      <t>n</t>
    </r>
    <phoneticPr fontId="10" type="noConversion"/>
  </si>
  <si>
    <r>
      <t xml:space="preserve">Sample size (number of households)                                                 </t>
    </r>
    <r>
      <rPr>
        <i/>
        <sz val="12"/>
        <color indexed="8"/>
        <rFont val="Calibri"/>
        <family val="2"/>
      </rPr>
      <t>n</t>
    </r>
    <phoneticPr fontId="10" type="noConversion"/>
  </si>
  <si>
    <r>
      <t xml:space="preserve">Template User Instructions:                                                                </t>
    </r>
    <r>
      <rPr>
        <b/>
        <sz val="12"/>
        <color theme="0"/>
        <rFont val="Calibri"/>
        <family val="2"/>
        <scheme val="minor"/>
      </rPr>
      <t xml:space="preserve"> 
</t>
    </r>
    <r>
      <rPr>
        <b/>
        <sz val="12"/>
        <color indexed="9"/>
        <rFont val="Calibri"/>
        <family val="2"/>
      </rPr>
      <t>SIMPOC Interactive Tools</t>
    </r>
    <r>
      <rPr>
        <b/>
        <sz val="12"/>
        <color theme="0"/>
        <rFont val="Calibri"/>
        <family val="2"/>
        <scheme val="minor"/>
      </rPr>
      <t xml:space="preserve">
</t>
    </r>
    <r>
      <rPr>
        <b/>
        <sz val="12"/>
        <color indexed="9"/>
        <rFont val="Calibri"/>
        <family val="2"/>
      </rPr>
      <t>"Sample size and Margin of error"                                       ILO, Geneva, 5 August 2014</t>
    </r>
    <phoneticPr fontId="10" type="noConversion"/>
  </si>
  <si>
    <r>
      <t xml:space="preserve">This template can be used to examine sample sizes for </t>
    </r>
    <r>
      <rPr>
        <b/>
        <sz val="12"/>
        <color indexed="9"/>
        <rFont val="Calibri"/>
        <family val="2"/>
      </rPr>
      <t>alternative</t>
    </r>
    <r>
      <rPr>
        <b/>
        <sz val="12"/>
        <color theme="0"/>
        <rFont val="Calibri"/>
        <family val="2"/>
        <scheme val="minor"/>
      </rPr>
      <t>l candidate indicators</t>
    </r>
    <r>
      <rPr>
        <b/>
        <sz val="12"/>
        <color indexed="9"/>
        <rFont val="Calibri"/>
        <family val="2"/>
      </rPr>
      <t>, both in terms of rates and amounts</t>
    </r>
    <r>
      <rPr>
        <b/>
        <sz val="12"/>
        <color theme="0"/>
        <rFont val="Calibri"/>
        <family val="2"/>
        <scheme val="minor"/>
      </rPr>
      <t xml:space="preserve">. Changing the </t>
    </r>
    <r>
      <rPr>
        <b/>
        <sz val="12"/>
        <color indexed="9"/>
        <rFont val="Calibri"/>
        <family val="2"/>
      </rPr>
      <t xml:space="preserve">input parameter </t>
    </r>
    <r>
      <rPr>
        <b/>
        <sz val="12"/>
        <color theme="0"/>
        <rFont val="Calibri"/>
        <family val="2"/>
        <scheme val="minor"/>
      </rPr>
      <t xml:space="preserve">values as necessary will </t>
    </r>
    <r>
      <rPr>
        <b/>
        <sz val="12"/>
        <color indexed="9"/>
        <rFont val="Calibri"/>
        <family val="2"/>
      </rPr>
      <t>produce</t>
    </r>
    <r>
      <rPr>
        <b/>
        <sz val="12"/>
        <color theme="0"/>
        <rFont val="Calibri"/>
        <family val="2"/>
        <scheme val="minor"/>
      </rPr>
      <t xml:space="preserve"> a new sample size 
(cell</t>
    </r>
    <r>
      <rPr>
        <b/>
        <sz val="12"/>
        <color indexed="9"/>
        <rFont val="Calibri"/>
        <family val="2"/>
      </rPr>
      <t xml:space="preserve"> E6</t>
    </r>
    <r>
      <rPr>
        <b/>
        <sz val="12"/>
        <color theme="0"/>
        <rFont val="Calibri"/>
        <family val="2"/>
        <scheme val="minor"/>
      </rPr>
      <t xml:space="preserve">).
</t>
    </r>
    <r>
      <rPr>
        <b/>
        <sz val="12"/>
        <color indexed="9"/>
        <rFont val="Calibri"/>
        <family val="2"/>
      </rPr>
      <t xml:space="preserve">The template can also be used for the reverse problem of examining margins of errors for given sample sizes, as in the case of child labour surveys attached as module to a broader labour force survey. The sample size should be specified as input value (cell B17). The template will produce the corresponding margin of error in absolute and relative terms                                                              (E11 and E12).                                            </t>
    </r>
    <r>
      <rPr>
        <b/>
        <sz val="12"/>
        <color theme="0"/>
        <rFont val="Calibri"/>
        <family val="2"/>
        <scheme val="minor"/>
      </rPr>
      <t xml:space="preserve">Indicators with comparatively low values of </t>
    </r>
    <r>
      <rPr>
        <b/>
        <i/>
        <sz val="12"/>
        <color theme="0"/>
        <rFont val="Calibri"/>
        <family val="2"/>
        <scheme val="minor"/>
      </rPr>
      <t>r</t>
    </r>
    <r>
      <rPr>
        <b/>
        <sz val="12"/>
        <color theme="0"/>
        <rFont val="Calibri"/>
        <family val="2"/>
        <scheme val="minor"/>
      </rPr>
      <t xml:space="preserve"> (cell </t>
    </r>
    <r>
      <rPr>
        <b/>
        <sz val="12"/>
        <color indexed="9"/>
        <rFont val="Calibri"/>
        <family val="2"/>
      </rPr>
      <t>B</t>
    </r>
    <r>
      <rPr>
        <b/>
        <sz val="12"/>
        <color theme="0"/>
        <rFont val="Calibri"/>
        <family val="2"/>
        <scheme val="minor"/>
      </rPr>
      <t xml:space="preserve">6) should be used only. Do not use indicators with </t>
    </r>
    <r>
      <rPr>
        <b/>
        <i/>
        <sz val="12"/>
        <color theme="0"/>
        <rFont val="Calibri"/>
        <family val="2"/>
        <scheme val="minor"/>
      </rPr>
      <t>r</t>
    </r>
    <r>
      <rPr>
        <b/>
        <sz val="12"/>
        <color theme="0"/>
        <rFont val="Calibri"/>
        <family val="2"/>
        <scheme val="minor"/>
      </rPr>
      <t xml:space="preserve"> values that are higher than 0.4 or lower than 0.1.
Do not change the cell contents that are red.</t>
    </r>
    <phoneticPr fontId="10" type="noConversion"/>
  </si>
  <si>
    <r>
      <t>Expected sample</t>
    </r>
    <r>
      <rPr>
        <sz val="12"/>
        <color theme="1"/>
        <rFont val="Calibri"/>
        <family val="2"/>
        <scheme val="minor"/>
      </rPr>
      <t xml:space="preserve"> children </t>
    </r>
    <r>
      <rPr>
        <sz val="12"/>
        <color indexed="8"/>
        <rFont val="Calibri"/>
        <family val="2"/>
      </rPr>
      <t>5-11 yrs</t>
    </r>
    <phoneticPr fontId="10" type="noConversion"/>
  </si>
  <si>
    <t>Expected sample children 5-17 yrs</t>
    <phoneticPr fontId="10" type="noConversion"/>
  </si>
  <si>
    <t>Expected sample hslds with children 5-17 yrs</t>
    <phoneticPr fontId="10" type="noConversion"/>
  </si>
  <si>
    <r>
      <t xml:space="preserve">Average no. of persons </t>
    </r>
    <r>
      <rPr>
        <sz val="12"/>
        <color indexed="8"/>
        <rFont val="Calibri"/>
        <family val="2"/>
      </rPr>
      <t>in</t>
    </r>
    <r>
      <rPr>
        <sz val="12"/>
        <color theme="1"/>
        <rFont val="Calibri"/>
        <family val="2"/>
        <scheme val="minor"/>
      </rPr>
      <t xml:space="preserve"> base population per HH</t>
    </r>
    <r>
      <rPr>
        <sz val="12"/>
        <color indexed="8"/>
        <rFont val="Calibri"/>
        <family val="2"/>
      </rPr>
      <t xml:space="preserve">               </t>
    </r>
    <r>
      <rPr>
        <i/>
        <sz val="12"/>
        <color indexed="8"/>
        <rFont val="Calibri"/>
        <family val="2"/>
      </rPr>
      <t>AveHH</t>
    </r>
    <phoneticPr fontId="10" type="noConversion"/>
  </si>
  <si>
    <r>
      <t xml:space="preserve">Confidence limits (95% confidence):
Upper: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Lower: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Sample size:
    4 * </t>
    </r>
    <r>
      <rPr>
        <b/>
        <i/>
        <sz val="12"/>
        <color indexed="9"/>
        <rFont val="Symbol"/>
      </rPr>
      <t>s</t>
    </r>
    <r>
      <rPr>
        <b/>
        <i/>
        <vertAlign val="superscript"/>
        <sz val="12"/>
        <color indexed="9"/>
        <rFont val="Symbol"/>
      </rPr>
      <t>2</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theme="0"/>
        <rFont val="Calibri"/>
        <family val="2"/>
        <scheme val="minor"/>
      </rPr>
      <t>n</t>
    </r>
    <r>
      <rPr>
        <b/>
        <sz val="12"/>
        <color theme="0"/>
        <rFont val="Calibri"/>
        <family val="2"/>
        <scheme val="minor"/>
      </rPr>
      <t xml:space="preserve">  = ---------------------------------------------
    </t>
    </r>
    <r>
      <rPr>
        <b/>
        <sz val="12"/>
        <color indexed="9"/>
        <rFont val="Calibri"/>
        <family val="2"/>
      </rPr>
      <t xml:space="preserve"> </t>
    </r>
    <r>
      <rPr>
        <b/>
        <i/>
        <sz val="12"/>
        <color theme="0"/>
        <rFont val="Calibri"/>
        <family val="2"/>
        <scheme val="minor"/>
      </rPr>
      <t>ME</t>
    </r>
    <r>
      <rPr>
        <b/>
        <vertAlign val="superscript"/>
        <sz val="12"/>
        <color theme="0"/>
        <rFont val="Calibri"/>
        <family val="2"/>
        <scheme val="minor"/>
      </rPr>
      <t>2</t>
    </r>
    <r>
      <rPr>
        <b/>
        <sz val="12"/>
        <color theme="0"/>
        <rFont val="Calibri"/>
        <family val="2"/>
        <scheme val="minor"/>
      </rPr>
      <t xml:space="preserve"> * </t>
    </r>
    <r>
      <rPr>
        <b/>
        <i/>
        <sz val="12"/>
        <color theme="0"/>
        <rFont val="Calibri"/>
        <family val="2"/>
        <scheme val="minor"/>
      </rPr>
      <t>Ave</t>
    </r>
    <r>
      <rPr>
        <b/>
        <i/>
        <sz val="12"/>
        <color indexed="9"/>
        <rFont val="Calibri"/>
        <family val="2"/>
      </rPr>
      <t>HH</t>
    </r>
    <r>
      <rPr>
        <b/>
        <i/>
        <sz val="12"/>
        <color theme="0"/>
        <rFont val="Calibri"/>
        <family val="2"/>
        <scheme val="minor"/>
      </rPr>
      <t xml:space="preserve"> * RR</t>
    </r>
    <r>
      <rPr>
        <b/>
        <sz val="12"/>
        <color theme="0"/>
        <rFont val="Calibri"/>
        <family val="2"/>
        <scheme val="minor"/>
      </rPr>
      <t xml:space="preserve">
</t>
    </r>
    <r>
      <rPr>
        <b/>
        <sz val="12"/>
        <color indexed="9"/>
        <rFont val="Calibri"/>
        <family val="2"/>
      </rPr>
      <t>Variance:</t>
    </r>
    <r>
      <rPr>
        <b/>
        <sz val="12"/>
        <color theme="0"/>
        <rFont val="Calibri"/>
        <family val="2"/>
        <scheme val="minor"/>
      </rPr>
      <t xml:space="preserve"> </t>
    </r>
    <r>
      <rPr>
        <b/>
        <sz val="12"/>
        <color indexed="9"/>
        <rFont val="Symbol"/>
      </rPr>
      <t>s</t>
    </r>
    <r>
      <rPr>
        <b/>
        <vertAlign val="superscript"/>
        <sz val="12"/>
        <color indexed="9"/>
        <rFont val="Calibri"/>
        <family val="2"/>
      </rPr>
      <t>2</t>
    </r>
    <r>
      <rPr>
        <b/>
        <sz val="12"/>
        <color indexed="9"/>
        <rFont val="Calibri"/>
        <family val="2"/>
      </rPr>
      <t xml:space="preserve"> = r * (1-r)</t>
    </r>
    <r>
      <rPr>
        <b/>
        <sz val="12"/>
        <color theme="0"/>
        <rFont val="Calibri"/>
        <family val="2"/>
        <scheme val="minor"/>
      </rPr>
      <t xml:space="preserve">
</t>
    </r>
    <r>
      <rPr>
        <b/>
        <sz val="12"/>
        <color indexed="9"/>
        <rFont val="Calibri"/>
        <family val="2"/>
      </rPr>
      <t xml:space="preserve"> </t>
    </r>
    <r>
      <rPr>
        <b/>
        <i/>
        <sz val="12"/>
        <color theme="0"/>
        <rFont val="Calibri"/>
        <family val="2"/>
        <scheme val="minor"/>
      </rPr>
      <t/>
    </r>
    <phoneticPr fontId="10" type="noConversion"/>
  </si>
  <si>
    <r>
      <t xml:space="preserve">Intraclass correlation                                                                         </t>
    </r>
    <r>
      <rPr>
        <i/>
        <sz val="12"/>
        <color indexed="8"/>
        <rFont val="Calibri"/>
        <family val="2"/>
      </rPr>
      <t>rho</t>
    </r>
    <phoneticPr fontId="10" type="noConversion"/>
  </si>
  <si>
    <r>
      <t>Number of households for one person in base population</t>
    </r>
    <r>
      <rPr>
        <b/>
        <sz val="12"/>
        <color theme="0"/>
        <rFont val="Calibri"/>
        <family val="2"/>
        <scheme val="minor"/>
      </rPr>
      <t xml:space="preserve">:
</t>
    </r>
    <r>
      <rPr>
        <i/>
        <sz val="12"/>
        <color indexed="9"/>
        <rFont val="Calibri"/>
      </rPr>
      <t>h</t>
    </r>
    <r>
      <rPr>
        <b/>
        <sz val="12"/>
        <color indexed="9"/>
        <rFont val="Calibri"/>
        <family val="2"/>
      </rPr>
      <t xml:space="preserve"> = 1/</t>
    </r>
    <r>
      <rPr>
        <i/>
        <sz val="12"/>
        <color indexed="9"/>
        <rFont val="Calibri"/>
      </rPr>
      <t>AveHH</t>
    </r>
    <r>
      <rPr>
        <b/>
        <sz val="12"/>
        <color theme="0"/>
        <rFont val="Calibri"/>
        <family val="2"/>
        <scheme val="minor"/>
      </rPr>
      <t xml:space="preserve">
</t>
    </r>
    <r>
      <rPr>
        <b/>
        <sz val="12"/>
        <color indexed="9"/>
        <rFont val="Calibri"/>
        <family val="2"/>
      </rPr>
      <t>Margin of error for given sample size</t>
    </r>
    <r>
      <rPr>
        <b/>
        <sz val="12"/>
        <color theme="0"/>
        <rFont val="Calibri"/>
        <family val="2"/>
        <scheme val="minor"/>
      </rPr>
      <t xml:space="preserve">:
    </t>
    </r>
    <r>
      <rPr>
        <b/>
        <sz val="12"/>
        <color indexed="9"/>
        <rFont val="Calibri"/>
        <family val="2"/>
      </rPr>
      <t xml:space="preserve">           </t>
    </r>
    <r>
      <rPr>
        <b/>
        <sz val="12"/>
        <color theme="0"/>
        <rFont val="Calibri"/>
        <family val="2"/>
        <scheme val="minor"/>
      </rPr>
      <t xml:space="preserve">4 * </t>
    </r>
    <r>
      <rPr>
        <b/>
        <i/>
        <sz val="12"/>
        <color indexed="9"/>
        <rFont val="Symbol"/>
      </rPr>
      <t>s</t>
    </r>
    <r>
      <rPr>
        <b/>
        <i/>
        <vertAlign val="superscript"/>
        <sz val="12"/>
        <color indexed="9"/>
        <rFont val="Symbol"/>
      </rPr>
      <t>2</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indexed="9"/>
        <rFont val="Calibri"/>
        <family val="2"/>
      </rPr>
      <t>ME</t>
    </r>
    <r>
      <rPr>
        <b/>
        <sz val="12"/>
        <color theme="0"/>
        <rFont val="Calibri"/>
        <family val="2"/>
        <scheme val="minor"/>
      </rPr>
      <t xml:space="preserve">  =</t>
    </r>
    <r>
      <rPr>
        <b/>
        <sz val="12"/>
        <color indexed="9"/>
        <rFont val="Calibri"/>
        <family val="2"/>
      </rPr>
      <t>sqrt(</t>
    </r>
    <r>
      <rPr>
        <b/>
        <sz val="12"/>
        <color theme="0"/>
        <rFont val="Calibri"/>
        <family val="2"/>
        <scheme val="minor"/>
      </rPr>
      <t xml:space="preserve"> -----------------------</t>
    </r>
    <r>
      <rPr>
        <b/>
        <sz val="12"/>
        <color indexed="9"/>
        <rFont val="Calibri"/>
        <family val="2"/>
      </rPr>
      <t>)</t>
    </r>
    <r>
      <rPr>
        <b/>
        <sz val="12"/>
        <color theme="0"/>
        <rFont val="Calibri"/>
        <family val="2"/>
        <scheme val="minor"/>
      </rPr>
      <t xml:space="preserve">
    </t>
    </r>
    <r>
      <rPr>
        <b/>
        <sz val="12"/>
        <color indexed="9"/>
        <rFont val="Calibri"/>
        <family val="2"/>
      </rPr>
      <t xml:space="preserve">             </t>
    </r>
    <r>
      <rPr>
        <b/>
        <i/>
        <sz val="12"/>
        <color indexed="9"/>
        <rFont val="Calibri"/>
        <family val="2"/>
      </rPr>
      <t>n</t>
    </r>
    <r>
      <rPr>
        <b/>
        <sz val="12"/>
        <color theme="0"/>
        <rFont val="Calibri"/>
        <family val="2"/>
        <scheme val="minor"/>
      </rPr>
      <t xml:space="preserve"> * </t>
    </r>
    <r>
      <rPr>
        <b/>
        <i/>
        <sz val="12"/>
        <color theme="0"/>
        <rFont val="Calibri"/>
        <family val="2"/>
        <scheme val="minor"/>
      </rPr>
      <t>Ave</t>
    </r>
    <r>
      <rPr>
        <b/>
        <i/>
        <sz val="12"/>
        <color indexed="9"/>
        <rFont val="Calibri"/>
        <family val="2"/>
      </rPr>
      <t>HH</t>
    </r>
    <r>
      <rPr>
        <b/>
        <i/>
        <sz val="12"/>
        <color theme="0"/>
        <rFont val="Calibri"/>
        <family val="2"/>
        <scheme val="minor"/>
      </rPr>
      <t xml:space="preserve"> * RR</t>
    </r>
    <r>
      <rPr>
        <b/>
        <sz val="12"/>
        <color theme="0"/>
        <rFont val="Calibri"/>
        <family val="2"/>
        <scheme val="minor"/>
      </rPr>
      <t xml:space="preserve">
</t>
    </r>
    <phoneticPr fontId="10" type="noConversion"/>
  </si>
  <si>
    <r>
      <t>Absolute margin of error</t>
    </r>
    <r>
      <rPr>
        <b/>
        <sz val="12"/>
        <color theme="0"/>
        <rFont val="Calibri"/>
        <family val="2"/>
        <scheme val="minor"/>
      </rPr>
      <t>:</t>
    </r>
    <r>
      <rPr>
        <b/>
        <sz val="12"/>
        <color indexed="9"/>
        <rFont val="Calibri"/>
        <family val="2"/>
      </rPr>
      <t xml:space="preserve"> </t>
    </r>
    <r>
      <rPr>
        <i/>
        <sz val="12"/>
        <color indexed="9"/>
        <rFont val="Calibri"/>
      </rPr>
      <t>ME</t>
    </r>
    <r>
      <rPr>
        <b/>
        <sz val="12"/>
        <color indexed="9"/>
        <rFont val="Calibri"/>
        <family val="2"/>
      </rPr>
      <t xml:space="preserve"> = </t>
    </r>
    <r>
      <rPr>
        <i/>
        <sz val="12"/>
        <color indexed="9"/>
        <rFont val="Calibri"/>
      </rPr>
      <t>r</t>
    </r>
    <r>
      <rPr>
        <b/>
        <sz val="12"/>
        <color indexed="9"/>
        <rFont val="Calibri"/>
        <family val="2"/>
      </rPr>
      <t xml:space="preserve"> * </t>
    </r>
    <r>
      <rPr>
        <i/>
        <sz val="12"/>
        <color indexed="9"/>
        <rFont val="Calibri"/>
      </rPr>
      <t>RME</t>
    </r>
    <r>
      <rPr>
        <b/>
        <sz val="12"/>
        <color theme="0"/>
        <rFont val="Calibri"/>
        <family val="2"/>
        <scheme val="minor"/>
      </rPr>
      <t xml:space="preserve">
</t>
    </r>
    <r>
      <rPr>
        <b/>
        <sz val="12"/>
        <color indexed="9"/>
        <rFont val="Calibri"/>
        <family val="2"/>
      </rPr>
      <t>Standard error (</t>
    </r>
    <r>
      <rPr>
        <i/>
        <sz val="12"/>
        <color indexed="9"/>
        <rFont val="Calibri"/>
      </rPr>
      <t>se</t>
    </r>
    <r>
      <rPr>
        <b/>
        <sz val="12"/>
        <color indexed="9"/>
        <rFont val="Calibri"/>
        <family val="2"/>
      </rPr>
      <t>): (</t>
    </r>
    <r>
      <rPr>
        <i/>
        <sz val="12"/>
        <color indexed="9"/>
        <rFont val="Calibri"/>
      </rPr>
      <t>r</t>
    </r>
    <r>
      <rPr>
        <b/>
        <sz val="12"/>
        <color indexed="9"/>
        <rFont val="Calibri"/>
        <family val="2"/>
      </rPr>
      <t xml:space="preserve"> * </t>
    </r>
    <r>
      <rPr>
        <i/>
        <sz val="12"/>
        <color indexed="9"/>
        <rFont val="Calibri"/>
      </rPr>
      <t>RME</t>
    </r>
    <r>
      <rPr>
        <b/>
        <sz val="12"/>
        <color indexed="9"/>
        <rFont val="Calibri"/>
        <family val="2"/>
      </rPr>
      <t>) / 2</t>
    </r>
    <r>
      <rPr>
        <b/>
        <sz val="12"/>
        <color theme="0"/>
        <rFont val="Calibri"/>
        <family val="2"/>
        <scheme val="minor"/>
      </rPr>
      <t xml:space="preserve">
</t>
    </r>
    <r>
      <rPr>
        <b/>
        <sz val="12"/>
        <color indexed="9"/>
        <rFont val="Calibri"/>
        <family val="2"/>
      </rPr>
      <t>Design effect and intraclass correlation:
deff = 1+(</t>
    </r>
    <r>
      <rPr>
        <i/>
        <sz val="12"/>
        <color indexed="9"/>
        <rFont val="Calibri"/>
      </rPr>
      <t>b</t>
    </r>
    <r>
      <rPr>
        <b/>
        <sz val="12"/>
        <color indexed="9"/>
        <rFont val="Calibri"/>
        <family val="2"/>
      </rPr>
      <t>/</t>
    </r>
    <r>
      <rPr>
        <i/>
        <sz val="12"/>
        <color indexed="9"/>
        <rFont val="Calibri"/>
      </rPr>
      <t>h</t>
    </r>
    <r>
      <rPr>
        <b/>
        <sz val="12"/>
        <color indexed="9"/>
        <rFont val="Calibri"/>
        <family val="2"/>
      </rPr>
      <t xml:space="preserve"> -1)*</t>
    </r>
    <r>
      <rPr>
        <i/>
        <sz val="12"/>
        <color indexed="9"/>
        <rFont val="Calibri"/>
      </rPr>
      <t>rho</t>
    </r>
    <r>
      <rPr>
        <b/>
        <sz val="12"/>
        <color indexed="9"/>
        <rFont val="Calibri"/>
        <family val="2"/>
      </rPr>
      <t xml:space="preserve">  
  </t>
    </r>
    <r>
      <rPr>
        <b/>
        <i/>
        <sz val="12"/>
        <color indexed="9"/>
        <rFont val="Calibri"/>
        <family val="2"/>
      </rPr>
      <t>Average number of persons in base population per household:</t>
    </r>
    <r>
      <rPr>
        <b/>
        <sz val="12"/>
        <color theme="0"/>
        <rFont val="Calibri"/>
        <family val="2"/>
        <scheme val="minor"/>
      </rPr>
      <t xml:space="preserve">
    </t>
    </r>
    <r>
      <rPr>
        <i/>
        <sz val="12"/>
        <color indexed="9"/>
        <rFont val="Calibri"/>
      </rPr>
      <t>AveHH</t>
    </r>
    <r>
      <rPr>
        <b/>
        <sz val="12"/>
        <color indexed="9"/>
        <rFont val="Calibri"/>
        <family val="2"/>
      </rPr>
      <t xml:space="preserve"> = </t>
    </r>
    <r>
      <rPr>
        <i/>
        <sz val="12"/>
        <color indexed="9"/>
        <rFont val="Calibri"/>
      </rPr>
      <t>pb</t>
    </r>
    <r>
      <rPr>
        <b/>
        <sz val="12"/>
        <color indexed="9"/>
        <rFont val="Calibri"/>
        <family val="2"/>
      </rPr>
      <t xml:space="preserve"> * </t>
    </r>
    <r>
      <rPr>
        <i/>
        <sz val="12"/>
        <color indexed="9"/>
        <rFont val="Calibri"/>
      </rPr>
      <t>AveSize</t>
    </r>
    <r>
      <rPr>
        <b/>
        <sz val="12"/>
        <color theme="0"/>
        <rFont val="Calibri"/>
        <family val="2"/>
        <scheme val="minor"/>
      </rPr>
      <t xml:space="preserve">
</t>
    </r>
    <r>
      <rPr>
        <b/>
        <sz val="12"/>
        <color indexed="9"/>
        <rFont val="Calibri"/>
        <family val="2"/>
      </rPr>
      <t/>
    </r>
    <phoneticPr fontId="10" type="noConversion"/>
  </si>
  <si>
    <t>Number of clusters</t>
  </si>
  <si>
    <t>INPUT VALUES</t>
  </si>
  <si>
    <t>Parameter</t>
  </si>
  <si>
    <t>ADDITIONAL INPUTS</t>
  </si>
  <si>
    <t>Value</t>
  </si>
  <si>
    <t>ADDITIONAL OUTPUTS</t>
  </si>
  <si>
    <r>
      <t xml:space="preserve">SAMPLE SIZE CALCULATION </t>
    </r>
    <r>
      <rPr>
        <b/>
        <i/>
        <sz val="11"/>
        <color theme="0"/>
        <rFont val="Calibri"/>
        <family val="2"/>
        <scheme val="minor"/>
      </rPr>
      <t>for one domain</t>
    </r>
  </si>
  <si>
    <t>Proportions of:</t>
  </si>
  <si>
    <r>
      <t xml:space="preserve">Predicted value of main indicator                                                       </t>
    </r>
    <r>
      <rPr>
        <i/>
        <sz val="12"/>
        <color indexed="8"/>
        <rFont val="Calibri"/>
        <family val="2"/>
      </rPr>
      <t>r</t>
    </r>
    <phoneticPr fontId="10" type="noConversion"/>
  </si>
  <si>
    <t>Households with children 5-17 yrs</t>
    <phoneticPr fontId="10" type="noConversion"/>
  </si>
  <si>
    <r>
      <t xml:space="preserve">Margin of error at 95% confidence                                                 </t>
    </r>
    <r>
      <rPr>
        <i/>
        <sz val="12"/>
        <color indexed="8"/>
        <rFont val="Calibri"/>
        <family val="2"/>
      </rPr>
      <t>ME</t>
    </r>
    <phoneticPr fontId="10" type="noConversion"/>
  </si>
  <si>
    <r>
      <t xml:space="preserve">Number of households per cluster                                                     </t>
    </r>
    <r>
      <rPr>
        <i/>
        <sz val="12"/>
        <color indexed="8"/>
        <rFont val="Calibri"/>
        <family val="2"/>
      </rPr>
      <t>b</t>
    </r>
    <phoneticPr fontId="10" type="noConversion"/>
  </si>
  <si>
    <r>
      <t xml:space="preserve">Average household size                                                             </t>
    </r>
    <r>
      <rPr>
        <i/>
        <sz val="12"/>
        <color indexed="8"/>
        <rFont val="Calibri"/>
        <family val="2"/>
      </rPr>
      <t>AveSize</t>
    </r>
    <phoneticPr fontId="10" type="noConversion"/>
  </si>
  <si>
    <r>
      <t>Response rate</t>
    </r>
    <r>
      <rPr>
        <sz val="12"/>
        <color indexed="8"/>
        <rFont val="Calibri"/>
        <family val="2"/>
      </rPr>
      <t xml:space="preserve">                                                                                      </t>
    </r>
    <r>
      <rPr>
        <i/>
        <sz val="12"/>
        <color indexed="8"/>
        <rFont val="Calibri"/>
        <family val="2"/>
      </rPr>
      <t>RR</t>
    </r>
    <phoneticPr fontId="10" type="noConversion"/>
  </si>
  <si>
    <r>
      <t>E</t>
    </r>
    <r>
      <rPr>
        <sz val="12"/>
        <color indexed="8"/>
        <rFont val="Calibri"/>
        <family val="2"/>
      </rPr>
      <t xml:space="preserve">xpected sample </t>
    </r>
    <r>
      <rPr>
        <sz val="12"/>
        <color theme="1"/>
        <rFont val="Calibri"/>
        <family val="2"/>
        <scheme val="minor"/>
      </rPr>
      <t>households</t>
    </r>
    <phoneticPr fontId="10" type="noConversion"/>
  </si>
  <si>
    <r>
      <t xml:space="preserve">Expected sample </t>
    </r>
    <r>
      <rPr>
        <sz val="12"/>
        <color indexed="8"/>
        <rFont val="Calibri"/>
        <family val="2"/>
      </rPr>
      <t>children 12-14 yrs</t>
    </r>
    <phoneticPr fontId="10" type="noConversion"/>
  </si>
  <si>
    <r>
      <t xml:space="preserve">Standard deviation of underlying variable    </t>
    </r>
    <r>
      <rPr>
        <sz val="12"/>
        <color indexed="8"/>
        <rFont val="Symbol"/>
      </rPr>
      <t>s</t>
    </r>
    <phoneticPr fontId="10" type="noConversion"/>
  </si>
  <si>
    <r>
      <t xml:space="preserve">Confidence limits (at 95% confidence)    </t>
    </r>
    <r>
      <rPr>
        <i/>
        <sz val="12"/>
        <color indexed="8"/>
        <rFont val="Calibri"/>
        <family val="2"/>
      </rPr>
      <t>Lower</t>
    </r>
    <phoneticPr fontId="10" type="noConversion"/>
  </si>
  <si>
    <t>RR</t>
    <phoneticPr fontId="10" type="noConversion"/>
  </si>
  <si>
    <r>
      <t xml:space="preserve">Margin of error at 95% confidence              </t>
    </r>
    <r>
      <rPr>
        <i/>
        <sz val="12"/>
        <color indexed="8"/>
        <rFont val="Calibri"/>
        <family val="2"/>
      </rPr>
      <t>ME</t>
    </r>
    <phoneticPr fontId="10" type="noConversion"/>
  </si>
  <si>
    <r>
      <t xml:space="preserve">Standard deviation of underlying variable                                        </t>
    </r>
    <r>
      <rPr>
        <sz val="12"/>
        <color indexed="8"/>
        <rFont val="Symbol"/>
      </rPr>
      <t>s</t>
    </r>
    <phoneticPr fontId="10" type="noConversion"/>
  </si>
  <si>
    <r>
      <t xml:space="preserve">Design effect                                                                                      </t>
    </r>
    <r>
      <rPr>
        <i/>
        <sz val="12"/>
        <color indexed="8"/>
        <rFont val="Calibri"/>
        <family val="2"/>
      </rPr>
      <t>deff</t>
    </r>
    <phoneticPr fontId="10" type="noConversion"/>
  </si>
  <si>
    <t>Upper</t>
    <phoneticPr fontId="10" type="noConversion"/>
  </si>
  <si>
    <r>
      <t xml:space="preserve">Design effect                                                   </t>
    </r>
    <r>
      <rPr>
        <i/>
        <sz val="12"/>
        <color indexed="8"/>
        <rFont val="Calibri"/>
        <family val="2"/>
      </rPr>
      <t>deff</t>
    </r>
    <phoneticPr fontId="10" type="noConversion"/>
  </si>
  <si>
    <r>
      <t xml:space="preserve">Expected sample </t>
    </r>
    <r>
      <rPr>
        <sz val="12"/>
        <color theme="1"/>
        <rFont val="Calibri"/>
        <family val="2"/>
        <scheme val="minor"/>
      </rPr>
      <t>household members</t>
    </r>
    <phoneticPr fontId="10" type="noConversion"/>
  </si>
  <si>
    <t>Expected sample children 15-17 yrs</t>
    <phoneticPr fontId="10" type="noConversion"/>
  </si>
  <si>
    <t>Estimate</t>
  </si>
  <si>
    <r>
      <t xml:space="preserve">Intraclass correlation                                      </t>
    </r>
    <r>
      <rPr>
        <i/>
        <sz val="12"/>
        <color indexed="8"/>
        <rFont val="Calibri"/>
        <family val="2"/>
      </rPr>
      <t>rho</t>
    </r>
    <phoneticPr fontId="10" type="noConversion"/>
  </si>
  <si>
    <r>
      <t xml:space="preserve">Standard error of estimate                              </t>
    </r>
    <r>
      <rPr>
        <i/>
        <sz val="12"/>
        <color indexed="8"/>
        <rFont val="Calibri"/>
        <family val="2"/>
      </rPr>
      <t>se</t>
    </r>
    <phoneticPr fontId="10" type="noConversion"/>
  </si>
  <si>
    <t>RME</t>
    <phoneticPr fontId="10" type="noConversion"/>
  </si>
  <si>
    <t>AveHH</t>
    <phoneticPr fontId="10" type="noConversion"/>
  </si>
  <si>
    <r>
      <t xml:space="preserve">Proportion of base population in total population                      </t>
    </r>
    <r>
      <rPr>
        <i/>
        <sz val="12"/>
        <color indexed="8"/>
        <rFont val="Calibri"/>
        <family val="2"/>
      </rPr>
      <t xml:space="preserve"> pb</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</si>
</sst>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x14ac:knownFonts="1">
    <font>
      <sz val="12"/>
      <color indexed="8"/>
      <name val="Times New Roman"/>
      <family val="2"/>
    </font>
    <font>
      <b/>
      <sz val="14"/>
      <color theme="0"/>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0"/>
      <name val="Calibri"/>
      <family val="2"/>
      <scheme val="minor"/>
    </font>
    <font>
      <b/>
      <sz val="12"/>
      <color rgb="FFFF0000"/>
      <name val="Calibri"/>
      <family val="2"/>
      <scheme val="minor"/>
    </font>
    <font>
      <b/>
      <i/>
      <sz val="12"/>
      <color theme="0"/>
      <name val="Calibri"/>
      <family val="2"/>
      <scheme val="minor"/>
    </font>
    <font>
      <b/>
      <vertAlign val="superscript"/>
      <sz val="12"/>
      <color theme="0"/>
      <name val="Calibri"/>
      <family val="2"/>
      <scheme val="minor"/>
    </font>
    <font>
      <sz val="8"/>
      <name val="Verdana"/>
    </font>
    <font>
      <sz val="12"/>
      <color indexed="8"/>
      <name val="Calibri"/>
      <family val="2"/>
    </font>
    <font>
      <b/>
      <sz val="12"/>
      <color indexed="9"/>
      <name val="Calibri"/>
      <family val="2"/>
    </font>
    <font>
      <sz val="12"/>
      <color indexed="8"/>
      <name val="Symbol"/>
    </font>
    <font>
      <i/>
      <sz val="12"/>
      <color indexed="8"/>
      <name val="Calibri"/>
      <family val="2"/>
    </font>
    <font>
      <b/>
      <sz val="12"/>
      <color indexed="10"/>
      <name val="Calibri"/>
      <family val="2"/>
    </font>
    <font>
      <b/>
      <i/>
      <sz val="12"/>
      <color indexed="9"/>
      <name val="Calibri"/>
      <family val="2"/>
    </font>
    <font>
      <b/>
      <i/>
      <sz val="12"/>
      <color indexed="9"/>
      <name val="Symbol"/>
    </font>
    <font>
      <b/>
      <i/>
      <vertAlign val="superscript"/>
      <sz val="12"/>
      <color indexed="9"/>
      <name val="Symbol"/>
    </font>
    <font>
      <i/>
      <sz val="12"/>
      <color indexed="9"/>
      <name val="Calibri"/>
    </font>
    <font>
      <b/>
      <sz val="12"/>
      <color indexed="9"/>
      <name val="Symbol"/>
    </font>
    <font>
      <b/>
      <vertAlign val="superscript"/>
      <sz val="12"/>
      <color indexed="9"/>
      <name val="Calibri"/>
      <family val="2"/>
    </font>
  </fonts>
  <fills count="4">
    <fill>
      <patternFill patternType="none"/>
    </fill>
    <fill>
      <patternFill patternType="gray125"/>
    </fill>
    <fill>
      <patternFill patternType="solid">
        <fgColor theme="8" tint="-0.249977111117893"/>
        <bgColor indexed="64"/>
      </patternFill>
    </fill>
    <fill>
      <patternFill patternType="solid">
        <fgColor indexed="57"/>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righ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10" xfId="0" applyFont="1" applyBorder="1" applyAlignment="1">
      <alignment vertical="center"/>
    </xf>
    <xf numFmtId="0" fontId="7" fillId="0" borderId="7" xfId="0" applyFont="1" applyBorder="1" applyAlignment="1">
      <alignment horizontal="center" vertical="center"/>
    </xf>
    <xf numFmtId="1" fontId="7" fillId="0" borderId="7" xfId="0" applyNumberFormat="1" applyFont="1" applyBorder="1" applyAlignment="1">
      <alignment horizontal="center" vertical="center"/>
    </xf>
    <xf numFmtId="0" fontId="11" fillId="0" borderId="6" xfId="0" applyFont="1" applyBorder="1" applyAlignment="1">
      <alignment horizontal="right" vertical="center"/>
    </xf>
    <xf numFmtId="2" fontId="3" fillId="0" borderId="7"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vertical="center"/>
    </xf>
    <xf numFmtId="0" fontId="4" fillId="0" borderId="7" xfId="0" applyFont="1" applyBorder="1" applyAlignment="1">
      <alignment horizontal="center" vertical="center"/>
    </xf>
    <xf numFmtId="0" fontId="5" fillId="0" borderId="5" xfId="0" applyFont="1" applyBorder="1" applyAlignment="1">
      <alignment horizontal="center" vertical="center"/>
    </xf>
    <xf numFmtId="0" fontId="11" fillId="0" borderId="8" xfId="0" applyFont="1" applyBorder="1" applyAlignment="1">
      <alignment vertical="center"/>
    </xf>
    <xf numFmtId="0" fontId="5" fillId="0" borderId="3" xfId="0" applyFont="1" applyBorder="1" applyAlignment="1">
      <alignment vertical="center"/>
    </xf>
    <xf numFmtId="0" fontId="11" fillId="0" borderId="6" xfId="0" applyFont="1" applyBorder="1" applyAlignment="1">
      <alignment horizontal="left" vertical="center"/>
    </xf>
    <xf numFmtId="0" fontId="14" fillId="0" borderId="6" xfId="0" applyFont="1" applyBorder="1" applyAlignment="1">
      <alignment horizontal="right" vertical="center"/>
    </xf>
    <xf numFmtId="1" fontId="7" fillId="0" borderId="7" xfId="0" applyNumberFormat="1" applyFont="1" applyBorder="1" applyAlignment="1">
      <alignment horizontal="center" vertical="center"/>
    </xf>
    <xf numFmtId="164" fontId="7" fillId="0" borderId="7" xfId="0" applyNumberFormat="1" applyFont="1" applyBorder="1" applyAlignment="1">
      <alignment horizontal="center" vertical="center"/>
    </xf>
    <xf numFmtId="2" fontId="15"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0" fontId="11" fillId="0" borderId="7" xfId="0" applyFont="1" applyBorder="1" applyAlignment="1">
      <alignment horizontal="center" vertical="center" wrapText="1"/>
    </xf>
    <xf numFmtId="0" fontId="15" fillId="0" borderId="7" xfId="0" applyFont="1" applyBorder="1" applyAlignment="1">
      <alignment horizontal="center" vertical="center"/>
    </xf>
    <xf numFmtId="0" fontId="11" fillId="0" borderId="10" xfId="0" quotePrefix="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65" fontId="7"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 fillId="2"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40"/>
  <sheetViews>
    <sheetView tabSelected="1" workbookViewId="0">
      <selection activeCell="B35" sqref="B35"/>
    </sheetView>
  </sheetViews>
  <sheetFormatPr defaultColWidth="8.875" defaultRowHeight="15.75" x14ac:dyDescent="0.25"/>
  <cols>
    <col min="1" max="1" width="58.625" style="1" customWidth="1"/>
    <col min="2" max="2" width="7.375" style="2" customWidth="1"/>
    <col min="3" max="3" width="1.5" style="1" customWidth="1"/>
    <col min="4" max="4" width="41.875" style="1" customWidth="1"/>
    <col min="5" max="5" width="8.875" style="2"/>
    <col min="6" max="6" width="1.125" style="1" customWidth="1"/>
    <col min="7" max="9" width="8.875" style="1"/>
    <col min="10" max="10" width="13.875" style="1" customWidth="1"/>
    <col min="11" max="11" width="1.125" style="1" customWidth="1"/>
    <col min="12" max="15" width="8.875" style="1"/>
    <col min="16" max="16" width="1.125" style="1" customWidth="1"/>
    <col min="17" max="16384" width="8.875" style="1"/>
  </cols>
  <sheetData>
    <row r="1" spans="1:20" s="3" customFormat="1" ht="26.25" customHeight="1" x14ac:dyDescent="0.25">
      <c r="A1" s="54" t="s">
        <v>26</v>
      </c>
      <c r="B1" s="54"/>
      <c r="C1" s="54"/>
      <c r="D1" s="54"/>
      <c r="E1" s="54"/>
      <c r="G1" s="57" t="s">
        <v>11</v>
      </c>
      <c r="H1" s="57"/>
      <c r="I1" s="57"/>
      <c r="J1" s="57"/>
      <c r="L1" s="57"/>
      <c r="M1" s="57"/>
      <c r="N1" s="57"/>
      <c r="O1" s="57"/>
      <c r="Q1" s="56" t="s">
        <v>10</v>
      </c>
      <c r="R1" s="57"/>
      <c r="S1" s="57"/>
      <c r="T1" s="57"/>
    </row>
    <row r="2" spans="1:20" s="3" customFormat="1" ht="12.75" customHeight="1" thickBot="1" x14ac:dyDescent="0.3">
      <c r="B2" s="4"/>
      <c r="E2" s="4"/>
      <c r="G2" s="57"/>
      <c r="H2" s="57"/>
      <c r="I2" s="57"/>
      <c r="J2" s="57"/>
      <c r="L2" s="57"/>
      <c r="M2" s="57"/>
      <c r="N2" s="57"/>
      <c r="O2" s="57"/>
      <c r="Q2" s="57"/>
      <c r="R2" s="57"/>
      <c r="S2" s="57"/>
      <c r="T2" s="57"/>
    </row>
    <row r="3" spans="1:20" s="3" customFormat="1" ht="15.95" customHeight="1" thickBot="1" x14ac:dyDescent="0.3">
      <c r="A3" s="38" t="s">
        <v>21</v>
      </c>
      <c r="B3" s="39"/>
      <c r="C3" s="5"/>
      <c r="D3" s="42" t="s">
        <v>4</v>
      </c>
      <c r="E3" s="43"/>
      <c r="G3" s="57"/>
      <c r="H3" s="57"/>
      <c r="I3" s="57"/>
      <c r="J3" s="57"/>
      <c r="L3" s="57"/>
      <c r="M3" s="57"/>
      <c r="N3" s="57"/>
      <c r="O3" s="57"/>
      <c r="Q3" s="57"/>
      <c r="R3" s="57"/>
      <c r="S3" s="57"/>
      <c r="T3" s="57"/>
    </row>
    <row r="4" spans="1:20" s="3" customFormat="1" ht="15.95" customHeight="1" thickBot="1" x14ac:dyDescent="0.3">
      <c r="A4" s="28" t="s">
        <v>22</v>
      </c>
      <c r="B4" s="26" t="s">
        <v>24</v>
      </c>
      <c r="D4" s="7" t="s">
        <v>46</v>
      </c>
      <c r="E4" s="6" t="s">
        <v>24</v>
      </c>
      <c r="G4" s="57"/>
      <c r="H4" s="57"/>
      <c r="I4" s="57"/>
      <c r="J4" s="57"/>
      <c r="L4" s="57"/>
      <c r="M4" s="57"/>
      <c r="N4" s="57"/>
      <c r="O4" s="57"/>
      <c r="Q4" s="57"/>
      <c r="R4" s="57"/>
      <c r="S4" s="57"/>
      <c r="T4" s="57"/>
    </row>
    <row r="5" spans="1:20" s="3" customFormat="1" ht="8.25" customHeight="1" x14ac:dyDescent="0.25">
      <c r="A5" s="14"/>
      <c r="B5" s="15"/>
      <c r="D5" s="8"/>
      <c r="E5" s="9"/>
      <c r="G5" s="57"/>
      <c r="H5" s="57"/>
      <c r="I5" s="57"/>
      <c r="J5" s="57"/>
      <c r="L5" s="57"/>
      <c r="M5" s="57"/>
      <c r="N5" s="57"/>
      <c r="O5" s="57"/>
      <c r="Q5" s="57"/>
      <c r="R5" s="57"/>
      <c r="S5" s="57"/>
      <c r="T5" s="57"/>
    </row>
    <row r="6" spans="1:20" s="3" customFormat="1" ht="21" customHeight="1" x14ac:dyDescent="0.25">
      <c r="A6" s="24" t="s">
        <v>28</v>
      </c>
      <c r="B6" s="9">
        <v>0.1</v>
      </c>
      <c r="D6" s="24" t="s">
        <v>8</v>
      </c>
      <c r="E6" s="31">
        <f>(B17="")*(4*(E7^2)*E8/((E11^2)*E13*E16))+(1-(B17=""))*B17</f>
        <v>2370.3703703703709</v>
      </c>
      <c r="G6" s="57"/>
      <c r="H6" s="57"/>
      <c r="I6" s="57"/>
      <c r="J6" s="57"/>
      <c r="L6" s="57"/>
      <c r="M6" s="57"/>
      <c r="N6" s="57"/>
      <c r="O6" s="57"/>
      <c r="Q6" s="57"/>
      <c r="R6" s="57"/>
      <c r="S6" s="57"/>
      <c r="T6" s="57"/>
    </row>
    <row r="7" spans="1:20" s="3" customFormat="1" ht="21" customHeight="1" x14ac:dyDescent="0.25">
      <c r="A7" s="24" t="s">
        <v>40</v>
      </c>
      <c r="B7" s="35"/>
      <c r="D7" s="24" t="s">
        <v>36</v>
      </c>
      <c r="E7" s="36">
        <f>+IF(B7="",SQRT(B6*(1-B6)),B7)</f>
        <v>0.30000000000000004</v>
      </c>
      <c r="G7" s="57"/>
      <c r="H7" s="57"/>
      <c r="I7" s="57"/>
      <c r="J7" s="57"/>
      <c r="L7" s="57"/>
      <c r="M7" s="57"/>
      <c r="N7" s="57"/>
      <c r="O7" s="57"/>
      <c r="Q7" s="57"/>
      <c r="R7" s="57"/>
      <c r="S7" s="57"/>
      <c r="T7" s="57"/>
    </row>
    <row r="8" spans="1:20" s="3" customFormat="1" ht="21" customHeight="1" x14ac:dyDescent="0.25">
      <c r="A8" s="24" t="s">
        <v>41</v>
      </c>
      <c r="B8" s="9">
        <v>4</v>
      </c>
      <c r="D8" s="24" t="s">
        <v>43</v>
      </c>
      <c r="E8" s="19">
        <f>+(B8="")*(1+(B10*E13-1)*B9)+(1-(B8=""))*B8</f>
        <v>4</v>
      </c>
      <c r="G8" s="57"/>
      <c r="H8" s="57"/>
      <c r="I8" s="57"/>
      <c r="J8" s="57"/>
      <c r="L8" s="57"/>
      <c r="M8" s="57"/>
      <c r="N8" s="57"/>
      <c r="O8" s="57"/>
      <c r="Q8" s="57"/>
      <c r="R8" s="57"/>
      <c r="S8" s="57"/>
      <c r="T8" s="57"/>
    </row>
    <row r="9" spans="1:20" s="3" customFormat="1" ht="21" customHeight="1" x14ac:dyDescent="0.25">
      <c r="A9" s="24" t="s">
        <v>17</v>
      </c>
      <c r="B9" s="23"/>
      <c r="D9" s="24" t="s">
        <v>47</v>
      </c>
      <c r="E9" s="40">
        <f>+(E8-1)/(B21*E13-1)</f>
        <v>0.27272727272727271</v>
      </c>
      <c r="G9" s="57"/>
      <c r="H9" s="57"/>
      <c r="I9" s="57"/>
      <c r="J9" s="57"/>
      <c r="L9" s="57"/>
      <c r="M9" s="57"/>
      <c r="N9" s="57"/>
      <c r="O9" s="57"/>
      <c r="Q9" s="57"/>
      <c r="R9" s="57"/>
      <c r="S9" s="57"/>
      <c r="T9" s="57"/>
    </row>
    <row r="10" spans="1:20" s="3" customFormat="1" ht="21" customHeight="1" x14ac:dyDescent="0.25">
      <c r="A10" s="24" t="s">
        <v>31</v>
      </c>
      <c r="B10" s="23"/>
      <c r="D10" s="24" t="s">
        <v>48</v>
      </c>
      <c r="E10" s="32">
        <f>+B11/2</f>
        <v>1.4999999999999999E-2</v>
      </c>
      <c r="G10" s="57"/>
      <c r="H10" s="57"/>
      <c r="I10" s="57"/>
      <c r="J10" s="57"/>
      <c r="L10" s="57"/>
      <c r="M10" s="57"/>
      <c r="N10" s="57"/>
      <c r="O10" s="57"/>
      <c r="Q10" s="57"/>
      <c r="R10" s="57"/>
      <c r="S10" s="57"/>
      <c r="T10" s="57"/>
    </row>
    <row r="11" spans="1:20" s="3" customFormat="1" ht="21" customHeight="1" x14ac:dyDescent="0.25">
      <c r="A11" s="24" t="s">
        <v>30</v>
      </c>
      <c r="B11" s="25">
        <v>0.03</v>
      </c>
      <c r="D11" s="24" t="s">
        <v>39</v>
      </c>
      <c r="E11" s="34">
        <f>IF(B17="",(B11="")*B12*B6+(1-(B11=""))*B11,SQRT(4*(E7^2)*E8/(B17*E13*E16)))</f>
        <v>0.03</v>
      </c>
      <c r="G11" s="57"/>
      <c r="H11" s="57"/>
      <c r="I11" s="57"/>
      <c r="J11" s="57"/>
      <c r="L11" s="57"/>
      <c r="M11" s="57"/>
      <c r="N11" s="57"/>
      <c r="O11" s="57"/>
      <c r="Q11" s="57"/>
      <c r="R11" s="57"/>
      <c r="S11" s="57"/>
      <c r="T11" s="57"/>
    </row>
    <row r="12" spans="1:20" s="3" customFormat="1" ht="21" customHeight="1" x14ac:dyDescent="0.25">
      <c r="A12" s="30" t="s">
        <v>49</v>
      </c>
      <c r="B12" s="9"/>
      <c r="D12" s="30" t="s">
        <v>49</v>
      </c>
      <c r="E12" s="41">
        <f>+E11/B6</f>
        <v>0.3</v>
      </c>
      <c r="G12" s="57"/>
      <c r="H12" s="57"/>
      <c r="I12" s="57"/>
      <c r="J12" s="57"/>
      <c r="L12" s="57"/>
      <c r="M12" s="57"/>
      <c r="N12" s="57"/>
      <c r="O12" s="57"/>
      <c r="Q12" s="57"/>
      <c r="R12" s="57"/>
      <c r="S12" s="57"/>
      <c r="T12" s="57"/>
    </row>
    <row r="13" spans="1:20" s="3" customFormat="1" ht="21" customHeight="1" x14ac:dyDescent="0.25">
      <c r="A13" s="8" t="s">
        <v>15</v>
      </c>
      <c r="B13" s="25"/>
      <c r="D13" s="30" t="s">
        <v>50</v>
      </c>
      <c r="E13" s="36">
        <f>+(B13="")*B14*B15+(1-(B13=""))*B13</f>
        <v>0.75</v>
      </c>
      <c r="G13" s="57"/>
      <c r="H13" s="57"/>
      <c r="I13" s="57"/>
      <c r="J13" s="57"/>
      <c r="L13" s="57"/>
      <c r="M13" s="57"/>
      <c r="N13" s="57"/>
      <c r="O13" s="57"/>
      <c r="Q13" s="57"/>
      <c r="R13" s="57"/>
      <c r="S13" s="57"/>
      <c r="T13" s="57"/>
    </row>
    <row r="14" spans="1:20" s="3" customFormat="1" ht="21" customHeight="1" x14ac:dyDescent="0.25">
      <c r="A14" s="24" t="s">
        <v>32</v>
      </c>
      <c r="B14" s="9">
        <v>5</v>
      </c>
      <c r="D14" s="29" t="s">
        <v>37</v>
      </c>
      <c r="E14" s="33">
        <f>+B6*(1-E12)</f>
        <v>6.9999999999999993E-2</v>
      </c>
      <c r="G14" s="57"/>
      <c r="H14" s="57"/>
      <c r="I14" s="57"/>
      <c r="J14" s="57"/>
      <c r="L14" s="57"/>
      <c r="M14" s="57"/>
      <c r="N14" s="57"/>
      <c r="O14" s="57"/>
      <c r="Q14" s="57"/>
      <c r="R14" s="57"/>
      <c r="S14" s="57"/>
      <c r="T14" s="57"/>
    </row>
    <row r="15" spans="1:20" s="3" customFormat="1" ht="21" customHeight="1" x14ac:dyDescent="0.25">
      <c r="A15" s="24" t="s">
        <v>51</v>
      </c>
      <c r="B15" s="23">
        <v>0.15</v>
      </c>
      <c r="D15" s="30" t="s">
        <v>42</v>
      </c>
      <c r="E15" s="34">
        <f>+B6*(1+E12)</f>
        <v>0.13</v>
      </c>
      <c r="G15" s="57"/>
      <c r="H15" s="57"/>
      <c r="I15" s="57"/>
      <c r="J15" s="57"/>
      <c r="L15" s="57"/>
      <c r="M15" s="57"/>
      <c r="N15" s="57"/>
      <c r="O15" s="57"/>
      <c r="Q15" s="57"/>
      <c r="R15" s="57"/>
      <c r="S15" s="57"/>
      <c r="T15" s="57"/>
    </row>
    <row r="16" spans="1:20" s="3" customFormat="1" ht="21" customHeight="1" x14ac:dyDescent="0.25">
      <c r="A16" s="8" t="s">
        <v>33</v>
      </c>
      <c r="B16" s="9">
        <v>0.9</v>
      </c>
      <c r="D16" s="30" t="s">
        <v>38</v>
      </c>
      <c r="E16" s="40">
        <f>+(B16="")+(1-(B16=""))*B16</f>
        <v>0.9</v>
      </c>
      <c r="G16" s="58"/>
      <c r="H16" s="58"/>
      <c r="I16" s="58"/>
      <c r="J16" s="58"/>
      <c r="L16" s="58"/>
      <c r="M16" s="58"/>
      <c r="N16" s="58"/>
      <c r="O16" s="58"/>
      <c r="Q16" s="58"/>
      <c r="R16" s="58"/>
      <c r="S16" s="58"/>
      <c r="T16" s="58"/>
    </row>
    <row r="17" spans="1:20" s="3" customFormat="1" ht="21" customHeight="1" thickBot="1" x14ac:dyDescent="0.3">
      <c r="A17" s="27" t="s">
        <v>9</v>
      </c>
      <c r="B17" s="37"/>
      <c r="D17" s="11"/>
      <c r="E17" s="18"/>
      <c r="G17" s="58"/>
      <c r="H17" s="58"/>
      <c r="I17" s="58"/>
      <c r="J17" s="58"/>
      <c r="L17" s="58"/>
      <c r="M17" s="58"/>
      <c r="N17" s="58"/>
      <c r="O17" s="58"/>
      <c r="Q17" s="58"/>
      <c r="R17" s="58"/>
      <c r="S17" s="58"/>
      <c r="T17" s="58"/>
    </row>
    <row r="18" spans="1:20" s="3" customFormat="1" ht="15.95" customHeight="1" thickBot="1" x14ac:dyDescent="0.3">
      <c r="G18" s="13"/>
    </row>
    <row r="19" spans="1:20" s="3" customFormat="1" ht="15.95" customHeight="1" thickBot="1" x14ac:dyDescent="0.3">
      <c r="A19" s="44" t="s">
        <v>23</v>
      </c>
      <c r="B19" s="45"/>
      <c r="D19" s="44" t="s">
        <v>25</v>
      </c>
      <c r="E19" s="45"/>
      <c r="G19" s="46" t="s">
        <v>16</v>
      </c>
      <c r="H19" s="47"/>
      <c r="I19" s="47"/>
      <c r="J19" s="43"/>
      <c r="L19" s="55" t="s">
        <v>19</v>
      </c>
      <c r="M19" s="47"/>
      <c r="N19" s="47"/>
      <c r="O19" s="43"/>
      <c r="Q19" s="55" t="s">
        <v>18</v>
      </c>
      <c r="R19" s="47"/>
      <c r="S19" s="47"/>
      <c r="T19" s="43"/>
    </row>
    <row r="20" spans="1:20" s="3" customFormat="1" ht="6.75" customHeight="1" x14ac:dyDescent="0.25">
      <c r="A20" s="14"/>
      <c r="B20" s="15"/>
      <c r="D20" s="14"/>
      <c r="E20" s="15"/>
      <c r="G20" s="48"/>
      <c r="H20" s="49"/>
      <c r="I20" s="49"/>
      <c r="J20" s="50"/>
      <c r="L20" s="48"/>
      <c r="M20" s="49"/>
      <c r="N20" s="49"/>
      <c r="O20" s="50"/>
      <c r="Q20" s="48"/>
      <c r="R20" s="49"/>
      <c r="S20" s="49"/>
      <c r="T20" s="50"/>
    </row>
    <row r="21" spans="1:20" s="3" customFormat="1" ht="15.95" customHeight="1" x14ac:dyDescent="0.25">
      <c r="A21" s="8" t="s">
        <v>6</v>
      </c>
      <c r="B21" s="9">
        <v>16</v>
      </c>
      <c r="D21" s="8" t="s">
        <v>20</v>
      </c>
      <c r="E21" s="20">
        <f>+E6/B21</f>
        <v>148.14814814814818</v>
      </c>
      <c r="G21" s="48"/>
      <c r="H21" s="49"/>
      <c r="I21" s="49"/>
      <c r="J21" s="50"/>
      <c r="L21" s="48"/>
      <c r="M21" s="49"/>
      <c r="N21" s="49"/>
      <c r="O21" s="50"/>
      <c r="Q21" s="48"/>
      <c r="R21" s="49"/>
      <c r="S21" s="49"/>
      <c r="T21" s="50"/>
    </row>
    <row r="22" spans="1:20" s="3" customFormat="1" ht="15.95" customHeight="1" x14ac:dyDescent="0.25">
      <c r="A22" s="24" t="s">
        <v>5</v>
      </c>
      <c r="B22" s="9">
        <v>5</v>
      </c>
      <c r="D22" s="8"/>
      <c r="E22" s="19"/>
      <c r="G22" s="48"/>
      <c r="H22" s="49"/>
      <c r="I22" s="49"/>
      <c r="J22" s="50"/>
      <c r="L22" s="48"/>
      <c r="M22" s="49"/>
      <c r="N22" s="49"/>
      <c r="O22" s="50"/>
      <c r="Q22" s="48"/>
      <c r="R22" s="49"/>
      <c r="S22" s="49"/>
      <c r="T22" s="50"/>
    </row>
    <row r="23" spans="1:20" s="3" customFormat="1" x14ac:dyDescent="0.25">
      <c r="A23" s="24" t="s">
        <v>7</v>
      </c>
      <c r="B23" s="9"/>
      <c r="D23" s="10" t="s">
        <v>34</v>
      </c>
      <c r="E23" s="20">
        <f>+E6*B16</f>
        <v>2133.3333333333339</v>
      </c>
      <c r="G23" s="48"/>
      <c r="H23" s="49"/>
      <c r="I23" s="49"/>
      <c r="J23" s="50"/>
      <c r="L23" s="48"/>
      <c r="M23" s="49"/>
      <c r="N23" s="49"/>
      <c r="O23" s="50"/>
      <c r="Q23" s="48"/>
      <c r="R23" s="49"/>
      <c r="S23" s="49"/>
      <c r="T23" s="50"/>
    </row>
    <row r="24" spans="1:20" s="3" customFormat="1" x14ac:dyDescent="0.25">
      <c r="A24" s="16" t="s">
        <v>27</v>
      </c>
      <c r="B24" s="17"/>
      <c r="D24" s="21" t="s">
        <v>44</v>
      </c>
      <c r="E24" s="20">
        <f>+E23*B22</f>
        <v>10666.66666666667</v>
      </c>
      <c r="G24" s="48"/>
      <c r="H24" s="49"/>
      <c r="I24" s="49"/>
      <c r="J24" s="50"/>
      <c r="L24" s="48"/>
      <c r="M24" s="49"/>
      <c r="N24" s="49"/>
      <c r="O24" s="50"/>
      <c r="Q24" s="48"/>
      <c r="R24" s="49"/>
      <c r="S24" s="49"/>
      <c r="T24" s="50"/>
    </row>
    <row r="25" spans="1:20" s="3" customFormat="1" x14ac:dyDescent="0.25">
      <c r="A25" s="21" t="s">
        <v>29</v>
      </c>
      <c r="B25" s="9">
        <v>0.9</v>
      </c>
      <c r="D25" s="21" t="s">
        <v>14</v>
      </c>
      <c r="E25" s="20">
        <f>+E23*B25</f>
        <v>1920.0000000000007</v>
      </c>
      <c r="G25" s="48"/>
      <c r="H25" s="49"/>
      <c r="I25" s="49"/>
      <c r="J25" s="50"/>
      <c r="L25" s="48"/>
      <c r="M25" s="49"/>
      <c r="N25" s="49"/>
      <c r="O25" s="50"/>
      <c r="Q25" s="48"/>
      <c r="R25" s="49"/>
      <c r="S25" s="49"/>
      <c r="T25" s="50"/>
    </row>
    <row r="26" spans="1:20" s="3" customFormat="1" x14ac:dyDescent="0.25">
      <c r="A26" s="21" t="s">
        <v>2</v>
      </c>
      <c r="B26" s="22">
        <v>0.15</v>
      </c>
      <c r="D26" s="21" t="s">
        <v>13</v>
      </c>
      <c r="E26" s="20">
        <f>E24*B26</f>
        <v>1600.0000000000005</v>
      </c>
      <c r="G26" s="48"/>
      <c r="H26" s="49"/>
      <c r="I26" s="49"/>
      <c r="J26" s="50"/>
      <c r="L26" s="48"/>
      <c r="M26" s="49"/>
      <c r="N26" s="49"/>
      <c r="O26" s="50"/>
      <c r="Q26" s="48"/>
      <c r="R26" s="49"/>
      <c r="S26" s="49"/>
      <c r="T26" s="50"/>
    </row>
    <row r="27" spans="1:20" s="3" customFormat="1" x14ac:dyDescent="0.25">
      <c r="A27" s="21" t="s">
        <v>1</v>
      </c>
      <c r="B27" s="22">
        <f>+B26*858915/1585566</f>
        <v>8.1256314779706421E-2</v>
      </c>
      <c r="D27" s="21" t="s">
        <v>12</v>
      </c>
      <c r="E27" s="20">
        <f>E24*B27</f>
        <v>866.73402431686873</v>
      </c>
      <c r="G27" s="48"/>
      <c r="H27" s="49"/>
      <c r="I27" s="49"/>
      <c r="J27" s="50"/>
      <c r="L27" s="48"/>
      <c r="M27" s="49"/>
      <c r="N27" s="49"/>
      <c r="O27" s="50"/>
      <c r="Q27" s="48"/>
      <c r="R27" s="49"/>
      <c r="S27" s="49"/>
      <c r="T27" s="50"/>
    </row>
    <row r="28" spans="1:20" s="3" customFormat="1" x14ac:dyDescent="0.25">
      <c r="A28" s="21" t="s">
        <v>0</v>
      </c>
      <c r="B28" s="22">
        <f>+B26*362146/1585566</f>
        <v>3.4260257851139592E-2</v>
      </c>
      <c r="D28" s="21" t="s">
        <v>35</v>
      </c>
      <c r="E28" s="20">
        <f>E24*B28</f>
        <v>365.44275041215576</v>
      </c>
      <c r="G28" s="48"/>
      <c r="H28" s="49"/>
      <c r="I28" s="49"/>
      <c r="J28" s="50"/>
      <c r="L28" s="48"/>
      <c r="M28" s="49"/>
      <c r="N28" s="49"/>
      <c r="O28" s="50"/>
      <c r="Q28" s="48"/>
      <c r="R28" s="49"/>
      <c r="S28" s="49"/>
      <c r="T28" s="50"/>
    </row>
    <row r="29" spans="1:20" s="3" customFormat="1" x14ac:dyDescent="0.25">
      <c r="A29" s="21" t="s">
        <v>3</v>
      </c>
      <c r="B29" s="22">
        <f>+B26*364495/1585566</f>
        <v>3.4482481334741036E-2</v>
      </c>
      <c r="D29" s="21" t="s">
        <v>45</v>
      </c>
      <c r="E29" s="20">
        <f>+E24*B29</f>
        <v>367.81313423723782</v>
      </c>
      <c r="G29" s="48"/>
      <c r="H29" s="49"/>
      <c r="I29" s="49"/>
      <c r="J29" s="50"/>
      <c r="L29" s="48"/>
      <c r="M29" s="49"/>
      <c r="N29" s="49"/>
      <c r="O29" s="50"/>
      <c r="Q29" s="48"/>
      <c r="R29" s="49"/>
      <c r="S29" s="49"/>
      <c r="T29" s="50"/>
    </row>
    <row r="30" spans="1:20" s="3" customFormat="1" ht="16.5" thickBot="1" x14ac:dyDescent="0.3">
      <c r="A30" s="11"/>
      <c r="B30" s="12"/>
      <c r="D30" s="11"/>
      <c r="E30" s="18"/>
      <c r="G30" s="51"/>
      <c r="H30" s="52"/>
      <c r="I30" s="52"/>
      <c r="J30" s="53"/>
      <c r="L30" s="51"/>
      <c r="M30" s="52"/>
      <c r="N30" s="52"/>
      <c r="O30" s="53"/>
      <c r="Q30" s="51"/>
      <c r="R30" s="52"/>
      <c r="S30" s="52"/>
      <c r="T30" s="53"/>
    </row>
    <row r="31" spans="1:20" s="3" customFormat="1" x14ac:dyDescent="0.25">
      <c r="D31" s="13"/>
      <c r="E31" s="13"/>
    </row>
    <row r="32" spans="1:20" s="3" customFormat="1" x14ac:dyDescent="0.25">
      <c r="A32" s="1"/>
      <c r="B32" s="2"/>
      <c r="C32" s="1"/>
      <c r="D32" s="1"/>
      <c r="E32" s="2"/>
      <c r="F32" s="1"/>
      <c r="G32" s="1"/>
      <c r="H32" s="1"/>
      <c r="I32" s="1"/>
      <c r="J32" s="1"/>
    </row>
    <row r="33" spans="1:10" s="3" customFormat="1" x14ac:dyDescent="0.25">
      <c r="A33" s="1"/>
      <c r="B33" s="2"/>
      <c r="C33" s="1"/>
      <c r="F33" s="1"/>
      <c r="G33" s="1"/>
      <c r="H33" s="1"/>
      <c r="I33" s="1"/>
      <c r="J33" s="1"/>
    </row>
    <row r="34" spans="1:10" s="3" customFormat="1" x14ac:dyDescent="0.25">
      <c r="A34" s="1"/>
      <c r="B34" s="2"/>
      <c r="C34" s="1"/>
      <c r="F34" s="1"/>
      <c r="G34" s="1"/>
      <c r="H34" s="1"/>
      <c r="I34" s="1"/>
      <c r="J34" s="1"/>
    </row>
    <row r="35" spans="1:10" s="3" customFormat="1" x14ac:dyDescent="0.25">
      <c r="A35" s="1"/>
      <c r="B35" s="2"/>
      <c r="C35" s="1"/>
      <c r="E35" s="2"/>
      <c r="F35" s="1"/>
      <c r="G35" s="1"/>
      <c r="H35" s="1"/>
      <c r="I35" s="1"/>
      <c r="J35" s="1"/>
    </row>
    <row r="36" spans="1:10" s="3" customFormat="1" x14ac:dyDescent="0.25">
      <c r="A36" s="1"/>
      <c r="B36" s="2"/>
      <c r="C36" s="1"/>
      <c r="E36" s="2"/>
      <c r="F36" s="1"/>
      <c r="G36" s="1"/>
      <c r="H36" s="1"/>
      <c r="I36" s="1"/>
      <c r="J36" s="1"/>
    </row>
    <row r="40" spans="1:10" x14ac:dyDescent="0.25">
      <c r="A40" s="1" t="e">
        <f>+#REF!=""</f>
        <v>#REF!</v>
      </c>
    </row>
  </sheetData>
  <mergeCells count="10">
    <mergeCell ref="L19:O30"/>
    <mergeCell ref="Q19:T30"/>
    <mergeCell ref="Q1:T17"/>
    <mergeCell ref="L1:O17"/>
    <mergeCell ref="G1:J17"/>
    <mergeCell ref="D3:E3"/>
    <mergeCell ref="A19:B19"/>
    <mergeCell ref="D19:E19"/>
    <mergeCell ref="G19:J30"/>
    <mergeCell ref="A1:E1"/>
  </mergeCells>
  <phoneticPr fontId="10" type="noConversion"/>
  <pageMargins left="0.75000000000000011" right="0.75000000000000011"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Size</vt:lpstr>
      <vt:lpstr>'Sample Size'!Print_Area</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ILO-IPEC</dc:creator>
  <cp:lastModifiedBy>Liliana Castillo-Rubio</cp:lastModifiedBy>
  <cp:lastPrinted>2014-08-04T06:40:12Z</cp:lastPrinted>
  <dcterms:created xsi:type="dcterms:W3CDTF">2011-11-13T22:24:40Z</dcterms:created>
  <dcterms:modified xsi:type="dcterms:W3CDTF">2014-10-07T13:59:55Z</dcterms:modified>
</cp:coreProperties>
</file>