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5480" windowHeight="11640" activeTab="0"/>
  </bookViews>
  <sheets>
    <sheet name="Evaluability PAEJK" sheetId="1" r:id="rId1"/>
    <sheet name="Weighted Score-Chart" sheetId="2" r:id="rId2"/>
  </sheets>
  <definedNames/>
  <calcPr fullCalcOnLoad="1"/>
</workbook>
</file>

<file path=xl/sharedStrings.xml><?xml version="1.0" encoding="utf-8"?>
<sst xmlns="http://schemas.openxmlformats.org/spreadsheetml/2006/main" count="181" uniqueCount="151">
  <si>
    <t>Burkina Faso</t>
  </si>
  <si>
    <t>Burundi</t>
  </si>
  <si>
    <t>Cameroon</t>
  </si>
  <si>
    <t>Chad</t>
  </si>
  <si>
    <t>Cote d'lvoire</t>
  </si>
  <si>
    <t>Egypt</t>
  </si>
  <si>
    <t>Ethiopia</t>
  </si>
  <si>
    <t>Ghana</t>
  </si>
  <si>
    <t>Kenya</t>
  </si>
  <si>
    <t>Lesotho</t>
  </si>
  <si>
    <t>Madagascar</t>
  </si>
  <si>
    <t>Mali</t>
  </si>
  <si>
    <t>Mauritania</t>
  </si>
  <si>
    <t>Morocco</t>
  </si>
  <si>
    <t>Mozambique</t>
  </si>
  <si>
    <t>Nigeria</t>
  </si>
  <si>
    <t>Senegal</t>
  </si>
  <si>
    <t>South Africa</t>
  </si>
  <si>
    <t>Tanzania</t>
  </si>
  <si>
    <t>Uganda</t>
  </si>
  <si>
    <t>Zambia</t>
  </si>
  <si>
    <t>Zimbabwe</t>
  </si>
  <si>
    <t>Bahrain</t>
  </si>
  <si>
    <t>Jordan</t>
  </si>
  <si>
    <t>Kuwait</t>
  </si>
  <si>
    <t>Oman</t>
  </si>
  <si>
    <t>Syria</t>
  </si>
  <si>
    <t>Yemen</t>
  </si>
  <si>
    <t>Bangladesh</t>
  </si>
  <si>
    <t>Cambodia</t>
  </si>
  <si>
    <t>China</t>
  </si>
  <si>
    <t>Fiji</t>
  </si>
  <si>
    <t>India</t>
  </si>
  <si>
    <t>Indonesia</t>
  </si>
  <si>
    <t>Iran</t>
  </si>
  <si>
    <t>Kiribati</t>
  </si>
  <si>
    <t>Lao PDR</t>
  </si>
  <si>
    <t>Malaysia</t>
  </si>
  <si>
    <t>Mongolia</t>
  </si>
  <si>
    <t>Nepal</t>
  </si>
  <si>
    <t>New Zealand</t>
  </si>
  <si>
    <t>Pakistan</t>
  </si>
  <si>
    <t>Papua New Guinea</t>
  </si>
  <si>
    <t>Philippines</t>
  </si>
  <si>
    <t>Samoa</t>
  </si>
  <si>
    <t>Solomon Islands</t>
  </si>
  <si>
    <t>Sri Lanka</t>
  </si>
  <si>
    <t>Timor-Leste</t>
  </si>
  <si>
    <t>Vanuatu</t>
  </si>
  <si>
    <t>Viet Nam</t>
  </si>
  <si>
    <t>Albania</t>
  </si>
  <si>
    <t>Armenia</t>
  </si>
  <si>
    <t>Azerbaijan</t>
  </si>
  <si>
    <t>Bulgaria</t>
  </si>
  <si>
    <t>Kazakhstan</t>
  </si>
  <si>
    <t>Kyrgyzstan</t>
  </si>
  <si>
    <t>Moldova</t>
  </si>
  <si>
    <t>Romania</t>
  </si>
  <si>
    <t>Serbia</t>
  </si>
  <si>
    <t>Tajikistan</t>
  </si>
  <si>
    <t>Turkey</t>
  </si>
  <si>
    <t>Ukraine</t>
  </si>
  <si>
    <t>Uzbekistan</t>
  </si>
  <si>
    <t>Bosnia &amp; Herzegovina</t>
  </si>
  <si>
    <t>Argentina</t>
  </si>
  <si>
    <t>Bahamas</t>
  </si>
  <si>
    <t>Bolivia</t>
  </si>
  <si>
    <t>Brazil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</si>
  <si>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</si>
  <si>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</si>
  <si>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</si>
  <si>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</si>
  <si>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</si>
  <si>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</si>
  <si>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</si>
  <si>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Haiti</t>
  </si>
  <si>
    <t>Honduras</t>
  </si>
  <si>
    <t>Mexico</t>
  </si>
  <si>
    <t>Nicaragua</t>
  </si>
  <si>
    <t>Panama</t>
  </si>
  <si>
    <t>Paraguay</t>
  </si>
  <si>
    <t>Peru</t>
  </si>
  <si>
    <t>Uruguay</t>
  </si>
  <si>
    <t>AFRICA</t>
  </si>
  <si>
    <t>ARAB STATES</t>
  </si>
  <si>
    <t>ASIA &amp; PACIFIC</t>
  </si>
  <si>
    <t>EUROPE &amp; CENTRAL ASIA</t>
  </si>
  <si>
    <t>LATIN AMERICA &amp; THE CARIBBEAN</t>
  </si>
  <si>
    <t>Raw score</t>
  </si>
  <si>
    <t>Weight</t>
  </si>
  <si>
    <t>Weighted score</t>
  </si>
  <si>
    <t>Comments</t>
  </si>
  <si>
    <t>Objectives Score</t>
  </si>
  <si>
    <t>Indicators Score</t>
  </si>
  <si>
    <t>Baselines Score</t>
  </si>
  <si>
    <t xml:space="preserve">Milestones Score </t>
  </si>
  <si>
    <t>Risk Assumptions Scores</t>
  </si>
  <si>
    <t xml:space="preserve">M&amp;E plans </t>
  </si>
  <si>
    <t xml:space="preserve">Composite Score </t>
  </si>
  <si>
    <t>Score</t>
  </si>
  <si>
    <t xml:space="preserve">Weighted Score
</t>
  </si>
  <si>
    <t>Objectives</t>
  </si>
  <si>
    <t>Indicators</t>
  </si>
  <si>
    <t>.05</t>
  </si>
  <si>
    <t>.04</t>
  </si>
  <si>
    <t>.02</t>
  </si>
  <si>
    <t xml:space="preserve">Baselines </t>
  </si>
  <si>
    <t>Milestones (Timeline)</t>
  </si>
  <si>
    <t>1. Do milestones provide clear sense of the time frame for achievement of results?</t>
  </si>
  <si>
    <t>2. Do milestones help identify the path toward outputs or outcomes?</t>
  </si>
  <si>
    <t>3. Milestone provide clear sense of progress towards development goal</t>
  </si>
  <si>
    <t>1. Identification of principal restrictions to achieving outcomes.</t>
  </si>
  <si>
    <t>2. Identification of risks associated with each strategy option / Identification of risks associated with achieving project outcomes.</t>
  </si>
  <si>
    <t>.03</t>
  </si>
  <si>
    <t>3. Clear definition of risk mitigation measures, supported by theory, logic, empirical evidence and/or past ILO experience.</t>
  </si>
  <si>
    <t>Monitoring and Evaluation</t>
  </si>
  <si>
    <t>1. Results frameworks clearly defined (complete with objectives, indicators, baselines and targets), including actions to be undertaken to achieve appropriate evaluation and monitoring.</t>
  </si>
  <si>
    <t>2. Progress monitoring system defined for objectives and strategy, including actions to be undertaken to record progress.</t>
  </si>
  <si>
    <t>3. Risks monitoring system defined, including actions to be undertaken to achieve this.</t>
  </si>
  <si>
    <t>.01</t>
  </si>
  <si>
    <t>Monitoring and Evaluation Score</t>
  </si>
  <si>
    <t>Total Score</t>
  </si>
  <si>
    <t xml:space="preserve">                                                                                                                   </t>
  </si>
  <si>
    <t xml:space="preserve">Scoring Key: </t>
  </si>
  <si>
    <t>(0= no content), (1 = poor content), (2 = relatively good content), (3 = good content), (4= very good content)</t>
  </si>
  <si>
    <t>Risks/Assumptions</t>
  </si>
  <si>
    <t>Risks/Assumptions Score</t>
  </si>
  <si>
    <t xml:space="preserve">2. Clear identification of areas of agreement and disagreement with the Constituents' priorities and strategy . </t>
  </si>
  <si>
    <t>3. Consistency with objectives of the international development frameworks such as poverty reduction strategies, the United Nations Development Assistance Framework (UNDAF), national MDG strategies and other integrated development plans.</t>
  </si>
  <si>
    <t>4. Established partnerships with national and international actors and institutions .</t>
  </si>
  <si>
    <t>3. Baselines are unambiguous, and clearly describe the situation prior to the intervention.</t>
  </si>
  <si>
    <t>1. Baselines are explicitly stated for each indictor /  Baselines are implicit in the stated objectives.</t>
  </si>
  <si>
    <t>2. Baselines are specific to the programme/ project.</t>
  </si>
  <si>
    <t xml:space="preserve">1. Clear identification of long-term ILO priorities and outcomes, and clear definition of proposals and actions towards achieving outcomes through chosen strategy. </t>
  </si>
  <si>
    <t>1. Indicators are specific</t>
  </si>
  <si>
    <t>2. Indictors are measurable</t>
  </si>
  <si>
    <t>3. Indicators are attainable</t>
  </si>
  <si>
    <t>4. Indicators are relevant</t>
  </si>
  <si>
    <t>5. Indicators are Time-bound</t>
  </si>
  <si>
    <t>6. Indicators have means of verification.</t>
  </si>
  <si>
    <t xml:space="preserve">Criterion values: Fully Evaluable (=4&gt;= 3.5), Mostly Evaluable can improve (&lt;3.5&gt;=2.5),  Limited Evaluability needs substantial improvement (&lt;2.5&gt;=1.5),  Not Evaluable (&lt;1.5).  </t>
  </si>
  <si>
    <t>4. Baselines will permit to compare and measure results.</t>
  </si>
  <si>
    <t>Evaluability Framework for PAEJK  (04/2012-04/2015)</t>
  </si>
  <si>
    <t>Objectif immédiat 4 / réalisation du projet 4.  Les capacités provinciales de gouvernance du marché de travail sont renforcées / le tissu économique local est développé, mieux intégré et diversifié.  N’est pas SMART.</t>
  </si>
  <si>
    <t>Toutes sont bien fait, moins l’indicateur pour Objectif immédiat 4</t>
  </si>
  <si>
    <t>Quand j'enseigne évaluation, j'enseigne que les objectifs sont calculés en additionnant le montant de l'amélioration souhaitée à la ligne de base. Le cadre logique n'a pas de ligne de base donc je ne suis pas sûr de l'endroit où les cibles sont venus.</t>
  </si>
  <si>
    <t>Sont contenu dans le table 2.3.5  Hypothèses et analyse des risques</t>
  </si>
  <si>
    <t>il y a une matrice de suivi-évaluation.  Mais toute l’espace pour le Gestion de l’information est vide.</t>
  </si>
  <si>
    <t>Annexe B contienne une liste de Résultats du Programme et Budget 2012-13 qui sont soutenus par le projet.  Dialogue social se trouve là</t>
  </si>
  <si>
    <t>Review Date: May 06 2013</t>
  </si>
  <si>
    <t>Reviewer: C. Russon (Form filled by Charleine Mbuyi-Lusamba following the M&amp;E appraisal performed by Craig Russon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</si>
</sst>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0.0%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2"/>
      <name val="Wingdings"/>
      <family val="0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8.4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" fontId="5" fillId="0" borderId="10" xfId="0" applyNumberFormat="1" applyFont="1" applyBorder="1" applyAlignment="1" applyProtection="1">
      <alignment horizontal="center" vertical="top"/>
      <protection locked="0"/>
    </xf>
    <xf numFmtId="2" fontId="5" fillId="0" borderId="10" xfId="0" applyNumberFormat="1" applyFont="1" applyBorder="1" applyAlignment="1" applyProtection="1">
      <alignment horizontal="center" vertical="top"/>
      <protection hidden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4" fillId="33" borderId="10" xfId="0" applyNumberFormat="1" applyFont="1" applyFill="1" applyBorder="1" applyAlignment="1" applyProtection="1">
      <alignment vertical="top" wrapText="1"/>
      <protection locked="0"/>
    </xf>
    <xf numFmtId="10" fontId="5" fillId="33" borderId="10" xfId="0" applyNumberFormat="1" applyFont="1" applyFill="1" applyBorder="1" applyAlignment="1" applyProtection="1">
      <alignment horizontal="center" vertical="top"/>
      <protection locked="0"/>
    </xf>
    <xf numFmtId="10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5" fillId="33" borderId="10" xfId="0" applyNumberFormat="1" applyFont="1" applyFill="1" applyBorder="1" applyAlignment="1" applyProtection="1">
      <alignment horizontal="center" vertical="top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0" xfId="52" applyFont="1" applyAlignment="1" applyProtection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9" fontId="8" fillId="34" borderId="10" xfId="0" applyNumberFormat="1" applyFont="1" applyFill="1" applyBorder="1" applyAlignment="1" applyProtection="1">
      <alignment vertical="top" wrapText="1"/>
      <protection locked="0"/>
    </xf>
    <xf numFmtId="2" fontId="7" fillId="34" borderId="10" xfId="0" applyNumberFormat="1" applyFont="1" applyFill="1" applyBorder="1" applyAlignment="1" applyProtection="1">
      <alignment horizontal="center" vertical="top"/>
      <protection locked="0"/>
    </xf>
    <xf numFmtId="49" fontId="8" fillId="34" borderId="16" xfId="0" applyNumberFormat="1" applyFont="1" applyFill="1" applyBorder="1" applyAlignment="1" applyProtection="1">
      <alignment vertical="top" wrapText="1"/>
      <protection locked="0"/>
    </xf>
    <xf numFmtId="49" fontId="7" fillId="35" borderId="17" xfId="0" applyNumberFormat="1" applyFont="1" applyFill="1" applyBorder="1" applyAlignment="1" applyProtection="1">
      <alignment vertical="top" wrapText="1"/>
      <protection locked="0"/>
    </xf>
    <xf numFmtId="0" fontId="7" fillId="35" borderId="18" xfId="0" applyNumberFormat="1" applyFont="1" applyFill="1" applyBorder="1" applyAlignment="1" applyProtection="1">
      <alignment horizontal="center" vertical="top"/>
      <protection locked="0"/>
    </xf>
    <xf numFmtId="49" fontId="7" fillId="35" borderId="19" xfId="0" applyNumberFormat="1" applyFont="1" applyFill="1" applyBorder="1" applyAlignment="1" applyProtection="1">
      <alignment vertical="top" wrapText="1"/>
      <protection locked="0"/>
    </xf>
    <xf numFmtId="0" fontId="7" fillId="35" borderId="20" xfId="0" applyNumberFormat="1" applyFont="1" applyFill="1" applyBorder="1" applyAlignment="1" applyProtection="1">
      <alignment horizontal="center" vertical="top"/>
      <protection locked="0"/>
    </xf>
    <xf numFmtId="49" fontId="11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36" borderId="10" xfId="0" applyNumberFormat="1" applyFont="1" applyFill="1" applyBorder="1" applyAlignment="1" applyProtection="1">
      <alignment horizontal="center" vertical="top"/>
      <protection locked="0"/>
    </xf>
    <xf numFmtId="0" fontId="11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49" fontId="8" fillId="36" borderId="21" xfId="0" applyNumberFormat="1" applyFont="1" applyFill="1" applyBorder="1" applyAlignment="1" applyProtection="1">
      <alignment vertical="top" wrapText="1"/>
      <protection locked="0"/>
    </xf>
    <xf numFmtId="2" fontId="8" fillId="36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37" borderId="23" xfId="0" applyFont="1" applyFill="1" applyBorder="1" applyAlignment="1">
      <alignment horizontal="left" wrapText="1"/>
    </xf>
    <xf numFmtId="0" fontId="8" fillId="38" borderId="23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39" borderId="23" xfId="0" applyFont="1" applyFill="1" applyBorder="1" applyAlignment="1">
      <alignment horizontal="left" wrapText="1"/>
    </xf>
    <xf numFmtId="0" fontId="8" fillId="40" borderId="23" xfId="0" applyFont="1" applyFill="1" applyBorder="1" applyAlignment="1">
      <alignment horizontal="left" wrapText="1"/>
    </xf>
    <xf numFmtId="0" fontId="8" fillId="41" borderId="23" xfId="0" applyFont="1" applyFill="1" applyBorder="1" applyAlignment="1">
      <alignment horizontal="left" wrapText="1"/>
    </xf>
    <xf numFmtId="2" fontId="7" fillId="34" borderId="16" xfId="0" applyNumberFormat="1" applyFont="1" applyFill="1" applyBorder="1" applyAlignment="1" applyProtection="1">
      <alignment horizontal="center" vertical="top"/>
      <protection locked="0"/>
    </xf>
    <xf numFmtId="0" fontId="5" fillId="42" borderId="0" xfId="0" applyFont="1" applyFill="1" applyBorder="1" applyAlignment="1">
      <alignment horizontal="lef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/>
    </xf>
    <xf numFmtId="0" fontId="5" fillId="0" borderId="15" xfId="0" applyFont="1" applyBorder="1" applyAlignment="1">
      <alignment/>
    </xf>
    <xf numFmtId="2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8" fillId="0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49" fontId="4" fillId="33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/>
    </xf>
    <xf numFmtId="0" fontId="16" fillId="0" borderId="15" xfId="0" applyFont="1" applyBorder="1" applyAlignment="1">
      <alignment horizontal="left" vertical="top" wrapText="1"/>
    </xf>
    <xf numFmtId="49" fontId="8" fillId="0" borderId="25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7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>
      <alignment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11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6" borderId="10" xfId="0" applyFill="1" applyBorder="1" applyAlignment="1">
      <alignment horizontal="center" vertical="top"/>
    </xf>
    <xf numFmtId="49" fontId="13" fillId="0" borderId="11" xfId="0" applyNumberFormat="1" applyFont="1" applyBorder="1" applyAlignment="1" applyProtection="1">
      <alignment horizontal="center" vertical="top"/>
      <protection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4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24" xfId="0" applyNumberFormat="1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2" fontId="5" fillId="0" borderId="24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2" fontId="5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Evaluability assessment score for TC-Projects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0805"/>
          <c:w val="0.734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v>Evaluability Threshold: Score of less than 50%=not fully evaluable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'Weighted Score-Chart'!$B$3:$B$8</c:f>
              <c:strCache/>
            </c:strRef>
          </c:cat>
          <c:val>
            <c:numRef>
              <c:f>'Weighted Score-Chart'!$F$3:$F$8</c:f>
              <c:numCache/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At val="0.5"/>
        <c:auto val="1"/>
        <c:lblOffset val="100"/>
        <c:tickLblSkip val="1"/>
        <c:noMultiLvlLbl val="0"/>
      </c:catAx>
      <c:valAx>
        <c:axId val="128202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Weighted Score (%)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r"/>
      <c:layout>
        <c:manualLayout>
          <c:xMode val="edge"/>
          <c:yMode val="edge"/>
          <c:x val="0.8165"/>
          <c:y val="0.29125"/>
          <c:w val="0.16875"/>
          <c:h val="0.29875"/>
        </c:manualLayout>
      </c:layout>
      <c:overlay val="0"/>
      <c:spPr>
        <a:solidFill>
          <a:srgbClr val="DBEEF4"/>
        </a:solidFill>
        <a:ln w="127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0.20225</cdr:y>
    </cdr:from>
    <cdr:to>
      <cdr:x>0.82125</cdr:x>
      <cdr:y>0.349</cdr:y>
    </cdr:to>
    <cdr:sp>
      <cdr:nvSpPr>
        <cdr:cNvPr id="1" name="Freeform 1"/>
        <cdr:cNvSpPr>
          <a:spLocks/>
        </cdr:cNvSpPr>
      </cdr:nvSpPr>
      <cdr:spPr>
        <a:xfrm rot="5400000" flipH="1" flipV="1">
          <a:off x="4486275" y="790575"/>
          <a:ext cx="352425" cy="581025"/>
        </a:xfrm>
        <a:custGeom>
          <a:pathLst>
            <a:path fill="none" h="552453" w="447675">
              <a:moveTo>
                <a:pt x="0" y="0"/>
              </a:moveTo>
              <a:lnTo>
                <a:pt x="447675" y="0"/>
              </a:lnTo>
              <a:lnTo>
                <a:pt x="447675" y="552451"/>
              </a:lnTo>
              <a:lnTo>
                <a:pt x="161924" y="552453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123825</xdr:rowOff>
    </xdr:from>
    <xdr:to>
      <xdr:col>7</xdr:col>
      <xdr:colOff>419100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781050" y="309562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7" name="List1" displayName="List1" ref="A3:A26" comment="" totalsRowShown="0">
  <autoFilter ref="A3:A26"/>
  <tableColumns count="1">
    <tableColumn id="1" name="AFRICA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8" name="List2" displayName="List2" ref="A28:A35" comment="" totalsRowShown="0">
  <autoFilter ref="A28:A35"/>
  <tableColumns count="1">
    <tableColumn id="1" name="ARAB STATES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9" name="List3" displayName="List3" ref="A37:A61" comment="" totalsRowShown="0">
  <autoFilter ref="A37:A61"/>
  <tableColumns count="1">
    <tableColumn id="1" name="ASIA &amp; PACIFIC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30" name="List4" displayName="List4" ref="A63:A78" comment="" totalsRowShown="0">
  <autoFilter ref="A63:A78"/>
  <tableColumns count="1">
    <tableColumn id="1" name="EUROPE &amp; CENTRAL ASI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31" name="List5" displayName="List5" ref="A80:A100" comment="" totalsRowShown="0">
  <autoFilter ref="A80:A100"/>
  <tableColumns count="1">
    <tableColumn id="1" name="LATIN AMERICA &amp; THE CARIBBEA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7"/>
  <sheetViews>
    <sheetView tabSelected="1" zoomScalePageLayoutView="0" workbookViewId="0" topLeftCell="F114">
      <selection activeCell="N119" sqref="N119"/>
    </sheetView>
  </sheetViews>
  <sheetFormatPr defaultColWidth="9.140625" defaultRowHeight="12.75"/>
  <cols>
    <col min="1" max="1" width="43.8515625" style="23" customWidth="1"/>
    <col min="2" max="4" width="10.7109375" style="14" customWidth="1"/>
    <col min="5" max="5" width="19.28125" style="14" bestFit="1" customWidth="1"/>
    <col min="6" max="6" width="10.421875" style="14" customWidth="1"/>
    <col min="7" max="7" width="9.57421875" style="14" customWidth="1"/>
    <col min="8" max="8" width="9.140625" style="14" customWidth="1"/>
    <col min="9" max="9" width="15.57421875" style="14" customWidth="1"/>
    <col min="10" max="16384" width="9.140625" style="14" customWidth="1"/>
  </cols>
  <sheetData>
    <row r="1" spans="1:8" ht="18.75">
      <c r="A1" s="81" t="s">
        <v>142</v>
      </c>
      <c r="B1" s="82"/>
      <c r="C1" s="82"/>
      <c r="D1" s="82"/>
      <c r="E1" s="82"/>
      <c r="F1" s="82"/>
      <c r="G1" s="82"/>
      <c r="H1" s="83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5.75">
      <c r="A3" s="46" t="s">
        <v>83</v>
      </c>
      <c r="B3" s="24"/>
      <c r="C3" s="25"/>
      <c r="D3" s="24"/>
      <c r="E3" s="25"/>
      <c r="F3" s="24"/>
      <c r="G3" s="25"/>
      <c r="H3" s="19"/>
    </row>
    <row r="4" spans="1:8" ht="15.75" hidden="1">
      <c r="A4" s="45" t="s">
        <v>0</v>
      </c>
      <c r="B4" s="18"/>
      <c r="C4" s="18"/>
      <c r="D4" s="18"/>
      <c r="E4" s="18"/>
      <c r="F4" s="18"/>
      <c r="G4" s="18"/>
      <c r="H4" s="20"/>
    </row>
    <row r="5" spans="1:8" ht="15.75" hidden="1">
      <c r="A5" s="45" t="s">
        <v>1</v>
      </c>
      <c r="B5" s="18"/>
      <c r="C5" s="18"/>
      <c r="D5" s="18"/>
      <c r="E5" s="18"/>
      <c r="F5" s="18"/>
      <c r="G5" s="18"/>
      <c r="H5" s="20"/>
    </row>
    <row r="6" spans="1:8" ht="15.75" hidden="1">
      <c r="A6" s="45" t="s">
        <v>2</v>
      </c>
      <c r="B6" s="18"/>
      <c r="C6" s="18"/>
      <c r="D6" s="18"/>
      <c r="E6" s="18"/>
      <c r="F6" s="18"/>
      <c r="G6" s="18"/>
      <c r="H6" s="20"/>
    </row>
    <row r="7" spans="1:8" ht="15.75" hidden="1">
      <c r="A7" s="45" t="s">
        <v>3</v>
      </c>
      <c r="B7" s="18"/>
      <c r="C7" s="18"/>
      <c r="D7" s="18"/>
      <c r="E7" s="18"/>
      <c r="F7" s="18"/>
      <c r="G7" s="18"/>
      <c r="H7" s="20"/>
    </row>
    <row r="8" spans="1:14" ht="15.75" hidden="1">
      <c r="A8" s="45" t="s">
        <v>4</v>
      </c>
      <c r="B8" s="18"/>
      <c r="C8" s="18"/>
      <c r="D8" s="18"/>
      <c r="E8" s="18"/>
      <c r="F8" s="18"/>
      <c r="G8" s="18"/>
      <c r="H8" s="20"/>
      <c r="N8" s="21"/>
    </row>
    <row r="9" spans="1:14" ht="15.75" hidden="1">
      <c r="A9" s="45" t="s">
        <v>5</v>
      </c>
      <c r="B9" s="18"/>
      <c r="C9" s="18"/>
      <c r="D9" s="18"/>
      <c r="E9" s="18"/>
      <c r="F9" s="18"/>
      <c r="G9" s="18"/>
      <c r="H9" s="20"/>
      <c r="N9" s="21"/>
    </row>
    <row r="10" spans="1:14" ht="15.75" hidden="1">
      <c r="A10" s="45" t="s">
        <v>6</v>
      </c>
      <c r="B10" s="18"/>
      <c r="C10" s="18"/>
      <c r="D10" s="18"/>
      <c r="E10" s="18"/>
      <c r="F10" s="18"/>
      <c r="G10" s="18"/>
      <c r="H10" s="20"/>
      <c r="N10" s="21"/>
    </row>
    <row r="11" spans="1:14" ht="15.75" hidden="1">
      <c r="A11" s="45" t="s">
        <v>7</v>
      </c>
      <c r="B11" s="18"/>
      <c r="C11" s="18"/>
      <c r="D11" s="18"/>
      <c r="E11" s="18"/>
      <c r="F11" s="18"/>
      <c r="G11" s="18"/>
      <c r="H11" s="20"/>
      <c r="N11" s="21"/>
    </row>
    <row r="12" spans="1:14" ht="15.75" hidden="1">
      <c r="A12" s="45" t="s">
        <v>8</v>
      </c>
      <c r="B12" s="25"/>
      <c r="C12" s="25"/>
      <c r="D12" s="25"/>
      <c r="E12" s="25"/>
      <c r="F12" s="25"/>
      <c r="G12" s="25"/>
      <c r="H12" s="20"/>
      <c r="N12" s="21"/>
    </row>
    <row r="13" spans="1:14" ht="15.75" hidden="1">
      <c r="A13" s="45" t="s">
        <v>9</v>
      </c>
      <c r="B13" s="18"/>
      <c r="C13" s="18"/>
      <c r="D13" s="18"/>
      <c r="E13" s="18"/>
      <c r="F13" s="18"/>
      <c r="G13" s="18"/>
      <c r="H13" s="20"/>
      <c r="N13" s="21"/>
    </row>
    <row r="14" spans="1:14" ht="15.75" hidden="1">
      <c r="A14" s="45" t="s">
        <v>10</v>
      </c>
      <c r="B14" s="18"/>
      <c r="C14" s="18"/>
      <c r="D14" s="18"/>
      <c r="E14" s="18"/>
      <c r="F14" s="18"/>
      <c r="G14" s="18"/>
      <c r="H14" s="20"/>
      <c r="N14" s="21"/>
    </row>
    <row r="15" spans="1:15" ht="15.75" hidden="1">
      <c r="A15" s="45" t="s">
        <v>11</v>
      </c>
      <c r="B15" s="18"/>
      <c r="C15" s="18"/>
      <c r="D15" s="18"/>
      <c r="E15" s="18"/>
      <c r="F15" s="18"/>
      <c r="G15" s="18"/>
      <c r="H15" s="20"/>
      <c r="N15" s="21"/>
      <c r="O15" s="21"/>
    </row>
    <row r="16" spans="1:15" ht="15.75" hidden="1">
      <c r="A16" s="45" t="s">
        <v>12</v>
      </c>
      <c r="B16" s="18"/>
      <c r="C16" s="18"/>
      <c r="D16" s="18"/>
      <c r="E16" s="18"/>
      <c r="F16" s="18"/>
      <c r="G16" s="18"/>
      <c r="H16" s="20"/>
      <c r="N16" s="21"/>
      <c r="O16" s="21"/>
    </row>
    <row r="17" spans="1:15" ht="15.75" hidden="1">
      <c r="A17" s="45" t="s">
        <v>13</v>
      </c>
      <c r="B17" s="18"/>
      <c r="C17" s="18"/>
      <c r="D17" s="18"/>
      <c r="E17" s="18"/>
      <c r="F17" s="18"/>
      <c r="G17" s="18"/>
      <c r="H17" s="20"/>
      <c r="N17" s="21"/>
      <c r="O17" s="21"/>
    </row>
    <row r="18" spans="1:15" ht="15.75" hidden="1">
      <c r="A18" s="45" t="s">
        <v>14</v>
      </c>
      <c r="B18" s="18"/>
      <c r="C18" s="18"/>
      <c r="D18" s="18"/>
      <c r="E18" s="18"/>
      <c r="F18" s="18"/>
      <c r="G18" s="18"/>
      <c r="H18" s="20"/>
      <c r="N18" s="21"/>
      <c r="O18" s="21"/>
    </row>
    <row r="19" spans="1:15" ht="15.75" hidden="1">
      <c r="A19" s="45" t="s">
        <v>15</v>
      </c>
      <c r="B19" s="18"/>
      <c r="C19" s="18"/>
      <c r="D19" s="18"/>
      <c r="E19" s="18"/>
      <c r="F19" s="18"/>
      <c r="G19" s="18"/>
      <c r="H19" s="20"/>
      <c r="N19" s="21"/>
      <c r="O19" s="21"/>
    </row>
    <row r="20" spans="1:15" ht="15.75" hidden="1">
      <c r="A20" s="45" t="s">
        <v>16</v>
      </c>
      <c r="B20" s="18"/>
      <c r="C20" s="18"/>
      <c r="D20" s="18"/>
      <c r="E20" s="18"/>
      <c r="F20" s="18"/>
      <c r="G20" s="18"/>
      <c r="H20" s="20"/>
      <c r="N20" s="21"/>
      <c r="O20" s="21"/>
    </row>
    <row r="21" spans="1:15" ht="15.75" hidden="1">
      <c r="A21" s="45" t="s">
        <v>17</v>
      </c>
      <c r="B21" s="18"/>
      <c r="C21" s="18"/>
      <c r="D21" s="18"/>
      <c r="E21" s="18"/>
      <c r="F21" s="18"/>
      <c r="G21" s="18"/>
      <c r="H21" s="20"/>
      <c r="N21" s="21"/>
      <c r="O21" s="21"/>
    </row>
    <row r="22" spans="1:15" ht="15.75" hidden="1">
      <c r="A22" s="45" t="s">
        <v>18</v>
      </c>
      <c r="B22" s="18"/>
      <c r="C22" s="18"/>
      <c r="D22" s="18"/>
      <c r="E22" s="18"/>
      <c r="F22" s="18"/>
      <c r="G22" s="18"/>
      <c r="H22" s="20"/>
      <c r="O22" s="21"/>
    </row>
    <row r="23" spans="1:15" ht="15.75" hidden="1">
      <c r="A23" s="45" t="s">
        <v>19</v>
      </c>
      <c r="B23" s="18"/>
      <c r="C23" s="18"/>
      <c r="D23" s="18"/>
      <c r="E23" s="18"/>
      <c r="F23" s="18"/>
      <c r="G23" s="18"/>
      <c r="H23" s="20"/>
      <c r="O23" s="21"/>
    </row>
    <row r="24" spans="1:15" ht="15.75" hidden="1">
      <c r="A24" s="45" t="s">
        <v>20</v>
      </c>
      <c r="B24" s="18"/>
      <c r="C24" s="18"/>
      <c r="D24" s="18"/>
      <c r="E24" s="18"/>
      <c r="F24" s="18"/>
      <c r="G24" s="18"/>
      <c r="H24" s="20"/>
      <c r="O24" s="21"/>
    </row>
    <row r="25" spans="1:15" ht="15.75" hidden="1">
      <c r="A25" s="45" t="s">
        <v>21</v>
      </c>
      <c r="B25" s="18"/>
      <c r="C25" s="18"/>
      <c r="D25" s="18"/>
      <c r="E25" s="18"/>
      <c r="F25" s="18"/>
      <c r="G25" s="18"/>
      <c r="H25" s="20"/>
      <c r="O25" s="21"/>
    </row>
    <row r="26" spans="1:15" ht="15.75">
      <c r="A26" s="45"/>
      <c r="B26" s="18"/>
      <c r="C26" s="18"/>
      <c r="D26" s="18"/>
      <c r="E26" s="18"/>
      <c r="F26" s="18"/>
      <c r="G26" s="18"/>
      <c r="H26" s="20"/>
      <c r="O26" s="21"/>
    </row>
    <row r="27" spans="1:15" ht="15.75">
      <c r="A27"/>
      <c r="B27" s="25"/>
      <c r="C27" s="18"/>
      <c r="D27" s="93" t="s">
        <v>149</v>
      </c>
      <c r="E27" s="94"/>
      <c r="F27" s="25"/>
      <c r="G27" s="18"/>
      <c r="H27" s="20"/>
      <c r="O27" s="21"/>
    </row>
    <row r="28" spans="1:15" ht="15.75">
      <c r="A28" s="47" t="s">
        <v>84</v>
      </c>
      <c r="B28" s="25"/>
      <c r="C28" s="25"/>
      <c r="D28" s="25"/>
      <c r="E28" s="60"/>
      <c r="F28" s="60"/>
      <c r="G28" s="60"/>
      <c r="H28" s="20"/>
      <c r="O28" s="21"/>
    </row>
    <row r="29" spans="1:15" ht="15.75" hidden="1">
      <c r="A29" s="45" t="s">
        <v>22</v>
      </c>
      <c r="B29" s="18"/>
      <c r="C29" s="18"/>
      <c r="D29" s="18"/>
      <c r="E29" s="18"/>
      <c r="F29" s="18"/>
      <c r="G29" s="18"/>
      <c r="H29" s="20"/>
      <c r="O29" s="21"/>
    </row>
    <row r="30" spans="1:15" ht="15.75" hidden="1">
      <c r="A30" s="45" t="s">
        <v>23</v>
      </c>
      <c r="B30" s="18"/>
      <c r="C30" s="18"/>
      <c r="D30" s="18"/>
      <c r="E30" s="18"/>
      <c r="F30" s="18"/>
      <c r="G30" s="18"/>
      <c r="H30" s="20"/>
      <c r="O30" s="21"/>
    </row>
    <row r="31" spans="1:15" ht="15.75" hidden="1">
      <c r="A31" s="45" t="s">
        <v>24</v>
      </c>
      <c r="B31" s="18"/>
      <c r="C31" s="18"/>
      <c r="D31" s="18"/>
      <c r="E31" s="18"/>
      <c r="F31" s="18"/>
      <c r="G31" s="18"/>
      <c r="H31" s="20"/>
      <c r="O31" s="21"/>
    </row>
    <row r="32" spans="1:15" ht="15.75" hidden="1">
      <c r="A32" s="45" t="s">
        <v>25</v>
      </c>
      <c r="B32" s="18"/>
      <c r="C32" s="18"/>
      <c r="D32" s="18"/>
      <c r="E32" s="18"/>
      <c r="F32" s="18"/>
      <c r="G32" s="18"/>
      <c r="H32" s="20"/>
      <c r="O32" s="21"/>
    </row>
    <row r="33" spans="1:15" ht="15.75" hidden="1">
      <c r="A33" s="45" t="s">
        <v>26</v>
      </c>
      <c r="B33" s="18"/>
      <c r="C33" s="18"/>
      <c r="D33" s="18"/>
      <c r="E33" s="18"/>
      <c r="F33" s="18"/>
      <c r="G33" s="18"/>
      <c r="H33" s="20"/>
      <c r="O33" s="21"/>
    </row>
    <row r="34" spans="1:8" ht="15.75" hidden="1">
      <c r="A34" s="45" t="s">
        <v>27</v>
      </c>
      <c r="B34" s="18"/>
      <c r="C34" s="18"/>
      <c r="D34" s="18"/>
      <c r="E34" s="18"/>
      <c r="F34" s="18"/>
      <c r="G34" s="18"/>
      <c r="H34" s="20"/>
    </row>
    <row r="35" spans="1:8" ht="15.75">
      <c r="A35" s="53"/>
      <c r="B35" s="25"/>
      <c r="C35" s="22"/>
      <c r="D35" s="25"/>
      <c r="E35" s="25"/>
      <c r="F35" s="24"/>
      <c r="G35" s="25"/>
      <c r="H35" s="20"/>
    </row>
    <row r="36" spans="1:11" ht="15.75" customHeight="1">
      <c r="A36"/>
      <c r="B36" s="25"/>
      <c r="C36" s="18"/>
      <c r="D36" s="95" t="s">
        <v>150</v>
      </c>
      <c r="E36" s="95"/>
      <c r="F36" s="95"/>
      <c r="G36" s="95"/>
      <c r="H36" s="96"/>
      <c r="K36" s="37"/>
    </row>
    <row r="37" spans="1:11" ht="15.75">
      <c r="A37" s="49" t="s">
        <v>85</v>
      </c>
      <c r="B37" s="25"/>
      <c r="C37" s="25"/>
      <c r="D37" s="38"/>
      <c r="E37" s="60"/>
      <c r="F37" s="60"/>
      <c r="G37" s="60"/>
      <c r="H37" s="20"/>
      <c r="K37" s="37"/>
    </row>
    <row r="38" spans="1:11" ht="15.75" customHeight="1" hidden="1">
      <c r="A38" s="48" t="s">
        <v>28</v>
      </c>
      <c r="B38" s="18"/>
      <c r="C38" s="18"/>
      <c r="D38" s="38"/>
      <c r="E38" s="25"/>
      <c r="F38" s="24"/>
      <c r="G38" s="25"/>
      <c r="H38" s="20"/>
      <c r="K38" s="37"/>
    </row>
    <row r="39" spans="1:11" ht="15.75" customHeight="1" hidden="1">
      <c r="A39" s="48" t="s">
        <v>29</v>
      </c>
      <c r="B39" s="18"/>
      <c r="C39" s="18"/>
      <c r="D39" s="38"/>
      <c r="E39" s="25"/>
      <c r="F39" s="24"/>
      <c r="G39" s="25"/>
      <c r="H39" s="20"/>
      <c r="K39" s="37"/>
    </row>
    <row r="40" spans="1:11" ht="15.75" customHeight="1" hidden="1">
      <c r="A40" s="48" t="s">
        <v>30</v>
      </c>
      <c r="B40" s="18"/>
      <c r="C40" s="18"/>
      <c r="D40" s="38"/>
      <c r="E40" s="25"/>
      <c r="F40" s="24"/>
      <c r="G40" s="25"/>
      <c r="H40" s="20"/>
      <c r="K40" s="37"/>
    </row>
    <row r="41" spans="1:8" ht="15.75" customHeight="1" hidden="1">
      <c r="A41" s="48" t="s">
        <v>31</v>
      </c>
      <c r="B41" s="18"/>
      <c r="C41" s="18"/>
      <c r="D41" s="38"/>
      <c r="E41" s="25"/>
      <c r="F41" s="24"/>
      <c r="G41" s="25"/>
      <c r="H41" s="20"/>
    </row>
    <row r="42" spans="1:8" ht="15.75" customHeight="1" hidden="1">
      <c r="A42" s="48" t="s">
        <v>32</v>
      </c>
      <c r="B42" s="18"/>
      <c r="C42" s="18"/>
      <c r="D42" s="38"/>
      <c r="E42" s="25"/>
      <c r="F42" s="24"/>
      <c r="G42" s="25"/>
      <c r="H42" s="20"/>
    </row>
    <row r="43" spans="1:8" ht="15.75" customHeight="1" hidden="1">
      <c r="A43" s="48" t="s">
        <v>33</v>
      </c>
      <c r="B43" s="18"/>
      <c r="C43" s="18"/>
      <c r="D43" s="38"/>
      <c r="E43" s="25"/>
      <c r="F43" s="24"/>
      <c r="G43" s="25"/>
      <c r="H43" s="20"/>
    </row>
    <row r="44" spans="1:8" ht="15.75" customHeight="1" hidden="1">
      <c r="A44" s="48" t="s">
        <v>34</v>
      </c>
      <c r="B44" s="18"/>
      <c r="C44" s="18"/>
      <c r="D44" s="38"/>
      <c r="E44" s="25"/>
      <c r="F44" s="24"/>
      <c r="G44" s="25"/>
      <c r="H44" s="20"/>
    </row>
    <row r="45" spans="1:8" ht="15.75" customHeight="1" hidden="1">
      <c r="A45" s="48" t="s">
        <v>35</v>
      </c>
      <c r="B45" s="18"/>
      <c r="C45" s="18"/>
      <c r="D45" s="38"/>
      <c r="E45" s="25"/>
      <c r="F45" s="24"/>
      <c r="G45" s="25"/>
      <c r="H45" s="20"/>
    </row>
    <row r="46" spans="1:8" ht="15.75" customHeight="1" hidden="1">
      <c r="A46" s="48" t="s">
        <v>36</v>
      </c>
      <c r="B46" s="18"/>
      <c r="C46" s="18"/>
      <c r="D46" s="38"/>
      <c r="E46" s="25"/>
      <c r="F46" s="24"/>
      <c r="G46" s="25"/>
      <c r="H46" s="20"/>
    </row>
    <row r="47" spans="1:8" ht="15.75" customHeight="1" hidden="1">
      <c r="A47" s="48" t="s">
        <v>37</v>
      </c>
      <c r="B47" s="18"/>
      <c r="C47" s="18"/>
      <c r="D47" s="38"/>
      <c r="E47" s="25"/>
      <c r="F47" s="24"/>
      <c r="G47" s="25"/>
      <c r="H47" s="20"/>
    </row>
    <row r="48" spans="1:8" ht="15.75" customHeight="1" hidden="1">
      <c r="A48" s="48" t="s">
        <v>38</v>
      </c>
      <c r="B48" s="18"/>
      <c r="C48" s="18"/>
      <c r="D48" s="38"/>
      <c r="E48" s="25"/>
      <c r="F48" s="24"/>
      <c r="G48" s="25"/>
      <c r="H48" s="20"/>
    </row>
    <row r="49" spans="1:8" ht="15.75" customHeight="1" hidden="1">
      <c r="A49" s="48" t="s">
        <v>39</v>
      </c>
      <c r="B49" s="18"/>
      <c r="C49" s="18"/>
      <c r="D49" s="38"/>
      <c r="E49" s="25"/>
      <c r="F49" s="24"/>
      <c r="G49" s="25"/>
      <c r="H49" s="20"/>
    </row>
    <row r="50" spans="1:8" ht="15.75" customHeight="1" hidden="1">
      <c r="A50" s="48" t="s">
        <v>40</v>
      </c>
      <c r="B50" s="18"/>
      <c r="C50" s="18"/>
      <c r="D50" s="38"/>
      <c r="E50" s="25"/>
      <c r="F50" s="24"/>
      <c r="G50" s="25"/>
      <c r="H50" s="20"/>
    </row>
    <row r="51" spans="1:8" ht="15.75" customHeight="1" hidden="1">
      <c r="A51" s="48" t="s">
        <v>41</v>
      </c>
      <c r="B51" s="18"/>
      <c r="C51" s="18"/>
      <c r="D51" s="38"/>
      <c r="E51" s="25"/>
      <c r="F51" s="24"/>
      <c r="G51" s="25"/>
      <c r="H51" s="20"/>
    </row>
    <row r="52" spans="1:8" ht="15.75" customHeight="1" hidden="1">
      <c r="A52" s="48" t="s">
        <v>42</v>
      </c>
      <c r="B52" s="18"/>
      <c r="C52" s="18"/>
      <c r="D52" s="38"/>
      <c r="E52" s="25"/>
      <c r="F52" s="24"/>
      <c r="G52" s="25"/>
      <c r="H52" s="20"/>
    </row>
    <row r="53" spans="1:8" ht="15.75" customHeight="1" hidden="1">
      <c r="A53" s="48" t="s">
        <v>43</v>
      </c>
      <c r="B53" s="18"/>
      <c r="C53" s="18"/>
      <c r="D53" s="38"/>
      <c r="E53" s="25"/>
      <c r="F53" s="24"/>
      <c r="G53" s="25"/>
      <c r="H53" s="20"/>
    </row>
    <row r="54" spans="1:8" ht="15.75" customHeight="1" hidden="1">
      <c r="A54" s="48" t="s">
        <v>43</v>
      </c>
      <c r="B54" s="18"/>
      <c r="C54" s="18"/>
      <c r="D54" s="38"/>
      <c r="E54" s="25"/>
      <c r="F54" s="24"/>
      <c r="G54" s="25"/>
      <c r="H54" s="20"/>
    </row>
    <row r="55" spans="1:8" ht="15.75" customHeight="1" hidden="1">
      <c r="A55" s="48" t="s">
        <v>44</v>
      </c>
      <c r="B55" s="18"/>
      <c r="C55" s="18"/>
      <c r="D55" s="38"/>
      <c r="E55" s="25"/>
      <c r="F55" s="24"/>
      <c r="G55" s="25"/>
      <c r="H55" s="20"/>
    </row>
    <row r="56" spans="1:8" ht="15.75" customHeight="1" hidden="1">
      <c r="A56" s="48" t="s">
        <v>45</v>
      </c>
      <c r="B56" s="18"/>
      <c r="C56" s="18"/>
      <c r="D56" s="38"/>
      <c r="E56" s="25"/>
      <c r="F56" s="24"/>
      <c r="G56" s="25"/>
      <c r="H56" s="20"/>
    </row>
    <row r="57" spans="1:8" ht="15.75" customHeight="1" hidden="1">
      <c r="A57" s="48" t="s">
        <v>46</v>
      </c>
      <c r="B57" s="18"/>
      <c r="C57" s="18"/>
      <c r="D57" s="38"/>
      <c r="E57" s="25"/>
      <c r="F57" s="24"/>
      <c r="G57" s="25"/>
      <c r="H57" s="20"/>
    </row>
    <row r="58" spans="1:8" ht="15.75" customHeight="1" hidden="1">
      <c r="A58" s="48" t="s">
        <v>47</v>
      </c>
      <c r="B58" s="18"/>
      <c r="C58" s="18"/>
      <c r="D58" s="38"/>
      <c r="E58" s="25"/>
      <c r="F58" s="24"/>
      <c r="G58" s="25"/>
      <c r="H58" s="20"/>
    </row>
    <row r="59" spans="1:8" ht="15.75" customHeight="1" hidden="1">
      <c r="A59" s="48" t="s">
        <v>48</v>
      </c>
      <c r="B59" s="18"/>
      <c r="C59" s="18"/>
      <c r="D59" s="38"/>
      <c r="E59" s="25"/>
      <c r="F59" s="24"/>
      <c r="G59" s="25"/>
      <c r="H59" s="20"/>
    </row>
    <row r="60" spans="1:8" ht="15.75" customHeight="1" hidden="1">
      <c r="A60" s="48" t="s">
        <v>49</v>
      </c>
      <c r="B60" s="18"/>
      <c r="C60" s="18"/>
      <c r="D60" s="38"/>
      <c r="E60" s="25"/>
      <c r="F60" s="24"/>
      <c r="G60" s="25"/>
      <c r="H60" s="20"/>
    </row>
    <row r="61" spans="1:8" ht="15.75">
      <c r="A61" s="45"/>
      <c r="B61" s="25"/>
      <c r="C61" s="25"/>
      <c r="D61" s="38"/>
      <c r="E61" s="25"/>
      <c r="F61" s="24"/>
      <c r="G61" s="25"/>
      <c r="H61" s="20"/>
    </row>
    <row r="62" spans="1:11" ht="15.75">
      <c r="A62"/>
      <c r="B62" s="25"/>
      <c r="C62" s="25"/>
      <c r="D62" s="38"/>
      <c r="E62" s="38"/>
      <c r="F62" s="38"/>
      <c r="G62" s="38"/>
      <c r="H62" s="54"/>
      <c r="K62" s="37"/>
    </row>
    <row r="63" spans="1:11" ht="15.75">
      <c r="A63" s="50" t="s">
        <v>86</v>
      </c>
      <c r="B63" s="25"/>
      <c r="C63" s="25"/>
      <c r="D63" s="38"/>
      <c r="E63" s="38"/>
      <c r="F63" s="38"/>
      <c r="G63" s="38"/>
      <c r="H63" s="54"/>
      <c r="K63" s="37"/>
    </row>
    <row r="64" spans="1:11" ht="15.75" customHeight="1" hidden="1">
      <c r="A64" s="45" t="s">
        <v>50</v>
      </c>
      <c r="B64" s="18"/>
      <c r="C64" s="25"/>
      <c r="D64" s="38"/>
      <c r="E64" s="38"/>
      <c r="F64" s="38"/>
      <c r="G64" s="38"/>
      <c r="H64" s="54"/>
      <c r="K64" s="37"/>
    </row>
    <row r="65" spans="1:11" ht="15.75" customHeight="1" hidden="1">
      <c r="A65" s="45" t="s">
        <v>51</v>
      </c>
      <c r="B65" s="18"/>
      <c r="C65" s="25"/>
      <c r="D65" s="38"/>
      <c r="E65" s="38"/>
      <c r="F65" s="38"/>
      <c r="G65" s="38"/>
      <c r="H65" s="54"/>
      <c r="K65" s="37"/>
    </row>
    <row r="66" spans="1:11" ht="15.75" customHeight="1" hidden="1">
      <c r="A66" s="45" t="s">
        <v>52</v>
      </c>
      <c r="B66" s="18"/>
      <c r="C66" s="25"/>
      <c r="D66" s="38"/>
      <c r="E66" s="38"/>
      <c r="F66" s="38"/>
      <c r="G66" s="38"/>
      <c r="H66" s="54"/>
      <c r="K66" s="37"/>
    </row>
    <row r="67" spans="1:8" ht="15.75" customHeight="1" hidden="1">
      <c r="A67" s="45" t="s">
        <v>63</v>
      </c>
      <c r="B67" s="18"/>
      <c r="C67" s="25"/>
      <c r="D67" s="38"/>
      <c r="E67" s="38"/>
      <c r="F67" s="38"/>
      <c r="G67" s="38"/>
      <c r="H67" s="54"/>
    </row>
    <row r="68" spans="1:8" ht="15.75" customHeight="1" hidden="1">
      <c r="A68" s="45" t="s">
        <v>53</v>
      </c>
      <c r="B68" s="18"/>
      <c r="C68" s="25"/>
      <c r="D68" s="38"/>
      <c r="E68" s="38"/>
      <c r="F68" s="38"/>
      <c r="G68" s="38"/>
      <c r="H68" s="54"/>
    </row>
    <row r="69" spans="1:8" ht="15.75" customHeight="1" hidden="1">
      <c r="A69" s="45" t="s">
        <v>54</v>
      </c>
      <c r="B69" s="18"/>
      <c r="C69" s="25"/>
      <c r="D69" s="38"/>
      <c r="E69" s="38"/>
      <c r="F69" s="38"/>
      <c r="G69" s="38"/>
      <c r="H69" s="54"/>
    </row>
    <row r="70" spans="1:8" ht="15.75" customHeight="1" hidden="1">
      <c r="A70" s="45" t="s">
        <v>55</v>
      </c>
      <c r="B70" s="18"/>
      <c r="C70" s="25"/>
      <c r="D70" s="38"/>
      <c r="E70" s="38"/>
      <c r="F70" s="38"/>
      <c r="G70" s="38"/>
      <c r="H70" s="54"/>
    </row>
    <row r="71" spans="1:8" ht="15.75" customHeight="1" hidden="1">
      <c r="A71" s="45" t="s">
        <v>56</v>
      </c>
      <c r="B71" s="18"/>
      <c r="C71" s="25"/>
      <c r="D71" s="38"/>
      <c r="E71" s="38"/>
      <c r="F71" s="38"/>
      <c r="G71" s="38"/>
      <c r="H71" s="54"/>
    </row>
    <row r="72" spans="1:8" ht="15.75" customHeight="1" hidden="1">
      <c r="A72" s="45" t="s">
        <v>57</v>
      </c>
      <c r="B72" s="18"/>
      <c r="C72" s="25"/>
      <c r="D72" s="38"/>
      <c r="E72" s="38"/>
      <c r="F72" s="38"/>
      <c r="G72" s="38"/>
      <c r="H72" s="54"/>
    </row>
    <row r="73" spans="1:8" ht="15.75" customHeight="1" hidden="1">
      <c r="A73" s="45" t="s">
        <v>58</v>
      </c>
      <c r="B73" s="18"/>
      <c r="C73" s="25"/>
      <c r="D73" s="38"/>
      <c r="E73" s="38"/>
      <c r="F73" s="38"/>
      <c r="G73" s="38"/>
      <c r="H73" s="54"/>
    </row>
    <row r="74" spans="1:8" ht="15.75" customHeight="1" hidden="1">
      <c r="A74" s="45" t="s">
        <v>59</v>
      </c>
      <c r="B74" s="18"/>
      <c r="C74" s="25"/>
      <c r="D74" s="38"/>
      <c r="E74" s="38"/>
      <c r="F74" s="38"/>
      <c r="G74" s="38"/>
      <c r="H74" s="54"/>
    </row>
    <row r="75" spans="1:8" ht="15.75" customHeight="1" hidden="1">
      <c r="A75" s="45" t="s">
        <v>60</v>
      </c>
      <c r="B75" s="18"/>
      <c r="C75" s="25"/>
      <c r="D75" s="38"/>
      <c r="E75" s="38"/>
      <c r="F75" s="38"/>
      <c r="G75" s="38"/>
      <c r="H75" s="54"/>
    </row>
    <row r="76" spans="1:8" ht="15.75" customHeight="1" hidden="1">
      <c r="A76" s="45" t="s">
        <v>61</v>
      </c>
      <c r="B76" s="18"/>
      <c r="C76" s="25"/>
      <c r="D76" s="38"/>
      <c r="E76" s="38"/>
      <c r="F76" s="38"/>
      <c r="G76" s="38"/>
      <c r="H76" s="54"/>
    </row>
    <row r="77" spans="1:8" ht="15.75" customHeight="1" hidden="1">
      <c r="A77" s="45" t="s">
        <v>62</v>
      </c>
      <c r="B77" s="18"/>
      <c r="C77" s="25"/>
      <c r="D77" s="38"/>
      <c r="E77" s="38"/>
      <c r="F77" s="38"/>
      <c r="G77" s="38"/>
      <c r="H77" s="54"/>
    </row>
    <row r="78" spans="1:8" ht="15.75">
      <c r="A78" s="45"/>
      <c r="B78" s="25"/>
      <c r="C78" s="25"/>
      <c r="D78" s="38"/>
      <c r="E78" s="38"/>
      <c r="F78" s="38"/>
      <c r="G78" s="38"/>
      <c r="H78" s="54"/>
    </row>
    <row r="79" spans="1:8" ht="15.75">
      <c r="A79"/>
      <c r="B79" s="25"/>
      <c r="C79" s="25"/>
      <c r="D79" s="38"/>
      <c r="E79" s="38"/>
      <c r="F79" s="38"/>
      <c r="G79" s="38"/>
      <c r="H79" s="54"/>
    </row>
    <row r="80" spans="1:10" ht="15.75">
      <c r="A80" s="51" t="s">
        <v>87</v>
      </c>
      <c r="B80" s="25"/>
      <c r="C80" s="25"/>
      <c r="D80" s="38"/>
      <c r="E80" s="38"/>
      <c r="F80" s="38"/>
      <c r="G80" s="38"/>
      <c r="H80" s="54"/>
      <c r="J80" s="37"/>
    </row>
    <row r="81" spans="1:10" ht="15.75" customHeight="1" hidden="1">
      <c r="A81" s="45" t="s">
        <v>64</v>
      </c>
      <c r="B81" s="18"/>
      <c r="C81" s="18"/>
      <c r="D81" s="18"/>
      <c r="E81" s="38"/>
      <c r="F81" s="38"/>
      <c r="G81" s="38"/>
      <c r="H81" s="54"/>
      <c r="J81" s="37"/>
    </row>
    <row r="82" spans="1:8" ht="15.75" customHeight="1" hidden="1">
      <c r="A82" s="45" t="s">
        <v>65</v>
      </c>
      <c r="B82" s="18"/>
      <c r="C82" s="18"/>
      <c r="D82" s="18"/>
      <c r="E82" s="38"/>
      <c r="F82" s="38"/>
      <c r="G82" s="38"/>
      <c r="H82" s="54"/>
    </row>
    <row r="83" spans="1:8" ht="15.75" customHeight="1" hidden="1">
      <c r="A83" s="45" t="s">
        <v>66</v>
      </c>
      <c r="B83" s="18"/>
      <c r="C83" s="18"/>
      <c r="D83" s="18"/>
      <c r="E83" s="38"/>
      <c r="F83" s="38"/>
      <c r="G83" s="38"/>
      <c r="H83" s="54"/>
    </row>
    <row r="84" spans="1:8" ht="15.75" customHeight="1" hidden="1">
      <c r="A84" s="45" t="s">
        <v>67</v>
      </c>
      <c r="B84" s="18"/>
      <c r="C84" s="18"/>
      <c r="D84" s="18"/>
      <c r="E84" s="38"/>
      <c r="F84" s="38"/>
      <c r="G84" s="38"/>
      <c r="H84" s="54"/>
    </row>
    <row r="85" spans="1:8" ht="15.75" customHeight="1" hidden="1">
      <c r="A85" s="45" t="s">
        <v>68</v>
      </c>
      <c r="B85" s="18"/>
      <c r="C85" s="18"/>
      <c r="D85" s="18"/>
      <c r="E85" s="38"/>
      <c r="F85" s="38"/>
      <c r="G85" s="38"/>
      <c r="H85" s="54"/>
    </row>
    <row r="86" spans="1:8" ht="15.75" customHeight="1" hidden="1">
      <c r="A86" s="45" t="s">
        <v>69</v>
      </c>
      <c r="B86" s="18"/>
      <c r="C86" s="18"/>
      <c r="D86" s="18"/>
      <c r="E86" s="38"/>
      <c r="F86" s="38"/>
      <c r="G86" s="38"/>
      <c r="H86" s="54"/>
    </row>
    <row r="87" spans="1:8" ht="15.75" customHeight="1" hidden="1">
      <c r="A87" s="45" t="s">
        <v>70</v>
      </c>
      <c r="B87" s="18"/>
      <c r="C87" s="18"/>
      <c r="D87" s="18"/>
      <c r="E87" s="38"/>
      <c r="F87" s="38"/>
      <c r="G87" s="38"/>
      <c r="H87" s="54"/>
    </row>
    <row r="88" spans="1:8" ht="15.75" customHeight="1" hidden="1">
      <c r="A88" s="45" t="s">
        <v>71</v>
      </c>
      <c r="B88" s="18"/>
      <c r="C88" s="18"/>
      <c r="D88" s="18"/>
      <c r="E88" s="38"/>
      <c r="F88" s="38"/>
      <c r="G88" s="38"/>
      <c r="H88" s="54"/>
    </row>
    <row r="89" spans="1:8" ht="15.75" customHeight="1" hidden="1">
      <c r="A89" s="45" t="s">
        <v>72</v>
      </c>
      <c r="B89" s="18"/>
      <c r="C89" s="18"/>
      <c r="D89" s="18"/>
      <c r="E89" s="38"/>
      <c r="F89" s="38"/>
      <c r="G89" s="38"/>
      <c r="H89" s="54"/>
    </row>
    <row r="90" spans="1:8" ht="15.75" customHeight="1" hidden="1">
      <c r="A90" s="45" t="s">
        <v>73</v>
      </c>
      <c r="B90" s="18"/>
      <c r="C90" s="18"/>
      <c r="D90" s="18"/>
      <c r="E90" s="38"/>
      <c r="F90" s="38"/>
      <c r="G90" s="38"/>
      <c r="H90" s="54"/>
    </row>
    <row r="91" spans="1:8" ht="15.75" customHeight="1" hidden="1">
      <c r="A91" s="45" t="s">
        <v>74</v>
      </c>
      <c r="B91" s="18"/>
      <c r="C91" s="18"/>
      <c r="D91" s="18"/>
      <c r="E91" s="38"/>
      <c r="F91" s="38"/>
      <c r="G91" s="38"/>
      <c r="H91" s="54"/>
    </row>
    <row r="92" spans="1:8" ht="15.75" customHeight="1" hidden="1">
      <c r="A92" s="45" t="s">
        <v>75</v>
      </c>
      <c r="B92" s="18"/>
      <c r="C92" s="18"/>
      <c r="D92" s="18"/>
      <c r="E92" s="38"/>
      <c r="F92" s="38"/>
      <c r="G92" s="38"/>
      <c r="H92" s="54"/>
    </row>
    <row r="93" spans="1:8" ht="15.75" customHeight="1" hidden="1">
      <c r="A93" s="45" t="s">
        <v>76</v>
      </c>
      <c r="B93" s="18"/>
      <c r="C93" s="18"/>
      <c r="D93" s="18"/>
      <c r="E93" s="38"/>
      <c r="F93" s="38"/>
      <c r="G93" s="38"/>
      <c r="H93" s="54"/>
    </row>
    <row r="94" spans="1:8" ht="15.75" customHeight="1" hidden="1">
      <c r="A94" s="45" t="s">
        <v>77</v>
      </c>
      <c r="B94" s="18"/>
      <c r="C94" s="18"/>
      <c r="D94" s="18"/>
      <c r="E94" s="38"/>
      <c r="F94" s="38"/>
      <c r="G94" s="38"/>
      <c r="H94" s="54"/>
    </row>
    <row r="95" spans="1:8" ht="15.75" customHeight="1" hidden="1">
      <c r="A95" s="45" t="s">
        <v>78</v>
      </c>
      <c r="B95" s="18"/>
      <c r="C95" s="18"/>
      <c r="D95" s="18"/>
      <c r="E95" s="38"/>
      <c r="F95" s="38"/>
      <c r="G95" s="38"/>
      <c r="H95" s="54"/>
    </row>
    <row r="96" spans="1:8" ht="15.75" customHeight="1" hidden="1">
      <c r="A96" s="45" t="s">
        <v>79</v>
      </c>
      <c r="B96" s="18"/>
      <c r="C96" s="18"/>
      <c r="D96" s="18"/>
      <c r="E96" s="38"/>
      <c r="F96" s="38"/>
      <c r="G96" s="38"/>
      <c r="H96" s="54"/>
    </row>
    <row r="97" spans="1:8" ht="15.75" customHeight="1" hidden="1">
      <c r="A97" s="45" t="s">
        <v>80</v>
      </c>
      <c r="B97" s="18"/>
      <c r="C97" s="18"/>
      <c r="D97" s="18"/>
      <c r="E97" s="38"/>
      <c r="F97" s="38"/>
      <c r="G97" s="38"/>
      <c r="H97" s="54"/>
    </row>
    <row r="98" spans="1:8" ht="15.75" customHeight="1" hidden="1">
      <c r="A98" s="45" t="s">
        <v>81</v>
      </c>
      <c r="B98" s="18"/>
      <c r="C98" s="18"/>
      <c r="D98" s="18"/>
      <c r="E98" s="38"/>
      <c r="F98" s="38"/>
      <c r="G98" s="38"/>
      <c r="H98" s="54"/>
    </row>
    <row r="99" spans="1:8" ht="15.75" customHeight="1" hidden="1">
      <c r="A99" s="45" t="s">
        <v>82</v>
      </c>
      <c r="B99" s="18"/>
      <c r="C99" s="18"/>
      <c r="D99" s="18"/>
      <c r="E99" s="38"/>
      <c r="F99" s="38"/>
      <c r="G99" s="38"/>
      <c r="H99" s="54"/>
    </row>
    <row r="100" spans="1:8" ht="15.75">
      <c r="A100" s="45"/>
      <c r="B100" s="26"/>
      <c r="C100" s="26"/>
      <c r="D100" s="26"/>
      <c r="E100" s="55"/>
      <c r="F100" s="55"/>
      <c r="G100" s="55"/>
      <c r="H100" s="56"/>
    </row>
    <row r="101" spans="1:8" ht="15.75">
      <c r="A101"/>
      <c r="B101" s="25"/>
      <c r="C101" s="25"/>
      <c r="D101" s="25"/>
      <c r="E101" s="25"/>
      <c r="F101" s="25"/>
      <c r="G101" s="25"/>
      <c r="H101" s="18"/>
    </row>
    <row r="102" spans="1:8" ht="51" customHeight="1">
      <c r="A102" s="68" t="s">
        <v>140</v>
      </c>
      <c r="B102" s="68"/>
      <c r="C102" s="68"/>
      <c r="D102" s="68"/>
      <c r="E102" s="68"/>
      <c r="F102" s="68"/>
      <c r="G102" s="68"/>
      <c r="H102" s="68"/>
    </row>
    <row r="103" spans="1:8" ht="21.75" customHeight="1">
      <c r="A103" s="7"/>
      <c r="B103" s="8" t="s">
        <v>88</v>
      </c>
      <c r="C103" s="8" t="s">
        <v>89</v>
      </c>
      <c r="D103" s="9" t="s">
        <v>90</v>
      </c>
      <c r="E103" s="84" t="s">
        <v>91</v>
      </c>
      <c r="F103" s="85"/>
      <c r="G103" s="85"/>
      <c r="H103" s="86"/>
    </row>
    <row r="104" spans="1:8" ht="80.25" customHeight="1">
      <c r="A104" s="13" t="s">
        <v>92</v>
      </c>
      <c r="B104" s="1">
        <v>3</v>
      </c>
      <c r="C104" s="2">
        <v>0.25</v>
      </c>
      <c r="D104" s="1">
        <f aca="true" t="shared" si="0" ref="D104:D109">B104*C104</f>
        <v>0.75</v>
      </c>
      <c r="E104" s="87" t="s">
        <v>143</v>
      </c>
      <c r="F104" s="88"/>
      <c r="G104" s="88"/>
      <c r="H104" s="89"/>
    </row>
    <row r="105" spans="1:8" ht="34.5" customHeight="1">
      <c r="A105" s="13" t="s">
        <v>93</v>
      </c>
      <c r="B105" s="1">
        <v>3</v>
      </c>
      <c r="C105" s="2">
        <v>0.25</v>
      </c>
      <c r="D105" s="1">
        <f t="shared" si="0"/>
        <v>0.75</v>
      </c>
      <c r="E105" s="87" t="s">
        <v>144</v>
      </c>
      <c r="F105" s="90"/>
      <c r="G105" s="90"/>
      <c r="H105" s="91"/>
    </row>
    <row r="106" spans="1:8" ht="78" customHeight="1">
      <c r="A106" s="13" t="s">
        <v>94</v>
      </c>
      <c r="B106" s="1">
        <v>3</v>
      </c>
      <c r="C106" s="2">
        <v>0.2</v>
      </c>
      <c r="D106" s="1">
        <f t="shared" si="0"/>
        <v>0.6000000000000001</v>
      </c>
      <c r="E106" s="87" t="s">
        <v>145</v>
      </c>
      <c r="F106" s="90"/>
      <c r="G106" s="90"/>
      <c r="H106" s="91"/>
    </row>
    <row r="107" spans="1:8" ht="15.75">
      <c r="A107" s="13" t="s">
        <v>95</v>
      </c>
      <c r="B107" s="1">
        <v>3</v>
      </c>
      <c r="C107" s="2">
        <v>0.1</v>
      </c>
      <c r="D107" s="1">
        <f t="shared" si="0"/>
        <v>0.30000000000000004</v>
      </c>
      <c r="E107" s="92"/>
      <c r="F107" s="85"/>
      <c r="G107" s="85"/>
      <c r="H107" s="86"/>
    </row>
    <row r="108" spans="1:8" ht="30.75" customHeight="1">
      <c r="A108" s="13" t="s">
        <v>96</v>
      </c>
      <c r="B108" s="1">
        <v>4</v>
      </c>
      <c r="C108" s="2">
        <v>0.15</v>
      </c>
      <c r="D108" s="1">
        <f t="shared" si="0"/>
        <v>0.6</v>
      </c>
      <c r="E108" s="87" t="s">
        <v>146</v>
      </c>
      <c r="F108" s="90"/>
      <c r="G108" s="90"/>
      <c r="H108" s="91"/>
    </row>
    <row r="109" spans="1:8" ht="33.75" customHeight="1">
      <c r="A109" s="13" t="s">
        <v>97</v>
      </c>
      <c r="B109" s="1"/>
      <c r="C109" s="2">
        <v>0.05</v>
      </c>
      <c r="D109" s="1">
        <f t="shared" si="0"/>
        <v>0</v>
      </c>
      <c r="E109" s="87" t="s">
        <v>147</v>
      </c>
      <c r="F109" s="90"/>
      <c r="G109" s="90"/>
      <c r="H109" s="91"/>
    </row>
    <row r="110" spans="1:8" ht="15.75">
      <c r="A110" s="11" t="s">
        <v>98</v>
      </c>
      <c r="B110" s="10">
        <f>AVERAGE(B104:B109)</f>
        <v>3.2</v>
      </c>
      <c r="C110" s="10">
        <f>SUM(C104:C109)</f>
        <v>1</v>
      </c>
      <c r="D110" s="10">
        <f>SUM(D104:D109)</f>
        <v>3.0000000000000004</v>
      </c>
      <c r="E110" s="92"/>
      <c r="F110" s="85"/>
      <c r="G110" s="85"/>
      <c r="H110" s="86"/>
    </row>
    <row r="111" spans="1:8" ht="33" customHeight="1">
      <c r="A111" s="12" t="s">
        <v>99</v>
      </c>
      <c r="B111" s="103" t="str">
        <f>IF(D110&gt;=3.5,"Fully Evaluable",IF(D110&gt;=2.5,"Mostly Evaluable can improve",IF(D110&gt;=1.5,"Limited Evaluability needs substantial improvement ",IF(D110&lt;1.5,"Not Evaluable"))))</f>
        <v>Mostly Evaluable can improve</v>
      </c>
      <c r="C111" s="104"/>
      <c r="D111" s="105"/>
      <c r="E111" s="100"/>
      <c r="F111" s="101"/>
      <c r="G111" s="101"/>
      <c r="H111" s="102"/>
    </row>
    <row r="112" spans="1:8" ht="21.75" customHeight="1">
      <c r="A112" s="74" t="s">
        <v>123</v>
      </c>
      <c r="B112" s="75"/>
      <c r="C112" s="75"/>
      <c r="D112" s="75"/>
      <c r="E112" s="75"/>
      <c r="F112" s="75"/>
      <c r="G112" s="75"/>
      <c r="H112" s="76"/>
    </row>
    <row r="113" spans="1:8" ht="21.75" customHeight="1">
      <c r="A113" s="97" t="s">
        <v>124</v>
      </c>
      <c r="B113" s="98"/>
      <c r="C113" s="98"/>
      <c r="D113" s="98"/>
      <c r="E113" s="98"/>
      <c r="F113" s="98"/>
      <c r="G113" s="98"/>
      <c r="H113" s="99"/>
    </row>
    <row r="114" spans="1:8" ht="27" customHeight="1">
      <c r="A114" s="34"/>
      <c r="B114" s="35" t="s">
        <v>88</v>
      </c>
      <c r="C114" s="35" t="s">
        <v>89</v>
      </c>
      <c r="D114" s="36" t="s">
        <v>100</v>
      </c>
      <c r="E114" s="79" t="s">
        <v>91</v>
      </c>
      <c r="F114" s="80"/>
      <c r="G114" s="80"/>
      <c r="H114" s="80"/>
    </row>
    <row r="115" spans="1:8" ht="15">
      <c r="A115" s="66" t="s">
        <v>101</v>
      </c>
      <c r="B115" s="67"/>
      <c r="C115" s="67"/>
      <c r="D115" s="67"/>
      <c r="E115" s="67"/>
      <c r="F115" s="67"/>
      <c r="G115" s="67"/>
      <c r="H115" s="67"/>
    </row>
    <row r="116" spans="1:8" ht="60">
      <c r="A116" s="3" t="s">
        <v>133</v>
      </c>
      <c r="B116" s="4">
        <v>4</v>
      </c>
      <c r="C116" s="4">
        <v>0.09</v>
      </c>
      <c r="D116" s="1">
        <f>B116*C116</f>
        <v>0.36</v>
      </c>
      <c r="E116" s="58" t="s">
        <v>148</v>
      </c>
      <c r="F116" s="59"/>
      <c r="G116" s="59"/>
      <c r="H116" s="59"/>
    </row>
    <row r="117" spans="1:8" ht="66" customHeight="1">
      <c r="A117" s="3" t="s">
        <v>127</v>
      </c>
      <c r="B117" s="4"/>
      <c r="C117" s="4">
        <v>0.09</v>
      </c>
      <c r="D117" s="1">
        <f>B117*C117</f>
        <v>0</v>
      </c>
      <c r="E117" s="58"/>
      <c r="F117" s="59"/>
      <c r="G117" s="59"/>
      <c r="H117" s="59"/>
    </row>
    <row r="118" spans="1:8" ht="93" customHeight="1">
      <c r="A118" s="3" t="s">
        <v>128</v>
      </c>
      <c r="B118" s="4">
        <v>4</v>
      </c>
      <c r="C118" s="4">
        <v>0.05</v>
      </c>
      <c r="D118" s="1">
        <f>B118*C118</f>
        <v>0.2</v>
      </c>
      <c r="E118" s="58" t="s">
        <v>148</v>
      </c>
      <c r="F118" s="59"/>
      <c r="G118" s="59"/>
      <c r="H118" s="59"/>
    </row>
    <row r="119" spans="1:8" ht="44.25" customHeight="1">
      <c r="A119" s="3" t="s">
        <v>129</v>
      </c>
      <c r="B119" s="4"/>
      <c r="C119" s="4">
        <v>0.02</v>
      </c>
      <c r="D119" s="1">
        <f>B119*C119</f>
        <v>0</v>
      </c>
      <c r="E119" s="58"/>
      <c r="F119" s="59"/>
      <c r="G119" s="59"/>
      <c r="H119" s="59"/>
    </row>
    <row r="120" spans="1:8" ht="15">
      <c r="A120" s="27" t="s">
        <v>92</v>
      </c>
      <c r="B120" s="28">
        <f>AVERAGE(B116:B119)</f>
        <v>4</v>
      </c>
      <c r="C120" s="28">
        <f>C104</f>
        <v>0.25</v>
      </c>
      <c r="D120" s="28">
        <f>B120*C120</f>
        <v>1</v>
      </c>
      <c r="E120" s="61"/>
      <c r="F120" s="77"/>
      <c r="G120" s="77"/>
      <c r="H120" s="78"/>
    </row>
    <row r="121" spans="1:8" ht="14.25" customHeight="1">
      <c r="A121" s="69"/>
      <c r="B121" s="62"/>
      <c r="C121" s="62"/>
      <c r="D121" s="62"/>
      <c r="E121" s="62"/>
      <c r="F121" s="62"/>
      <c r="G121" s="62"/>
      <c r="H121" s="62"/>
    </row>
    <row r="122" spans="1:8" ht="15">
      <c r="A122" s="66" t="s">
        <v>102</v>
      </c>
      <c r="B122" s="67"/>
      <c r="C122" s="67"/>
      <c r="D122" s="67"/>
      <c r="E122" s="67"/>
      <c r="F122" s="67"/>
      <c r="G122" s="67"/>
      <c r="H122" s="67"/>
    </row>
    <row r="123" spans="1:8" ht="30" customHeight="1">
      <c r="A123" s="3" t="s">
        <v>134</v>
      </c>
      <c r="B123" s="4">
        <v>3</v>
      </c>
      <c r="C123" s="41" t="s">
        <v>103</v>
      </c>
      <c r="D123" s="1">
        <f aca="true" t="shared" si="1" ref="D123:D129">B123*C123</f>
        <v>0.15000000000000002</v>
      </c>
      <c r="E123" s="58"/>
      <c r="F123" s="59"/>
      <c r="G123" s="59"/>
      <c r="H123" s="59"/>
    </row>
    <row r="124" spans="1:8" ht="22.5" customHeight="1">
      <c r="A124" s="3" t="s">
        <v>135</v>
      </c>
      <c r="B124" s="4">
        <v>3</v>
      </c>
      <c r="C124" s="41" t="s">
        <v>103</v>
      </c>
      <c r="D124" s="1">
        <f t="shared" si="1"/>
        <v>0.15000000000000002</v>
      </c>
      <c r="E124" s="58"/>
      <c r="F124" s="59"/>
      <c r="G124" s="59"/>
      <c r="H124" s="59"/>
    </row>
    <row r="125" spans="1:8" ht="22.5" customHeight="1">
      <c r="A125" s="3" t="s">
        <v>136</v>
      </c>
      <c r="B125" s="4">
        <v>3</v>
      </c>
      <c r="C125" s="41" t="s">
        <v>104</v>
      </c>
      <c r="D125" s="1">
        <f t="shared" si="1"/>
        <v>0.12</v>
      </c>
      <c r="E125" s="58"/>
      <c r="F125" s="59"/>
      <c r="G125" s="59"/>
      <c r="H125" s="59"/>
    </row>
    <row r="126" spans="1:8" ht="22.5" customHeight="1">
      <c r="A126" s="3" t="s">
        <v>137</v>
      </c>
      <c r="B126" s="4">
        <v>3</v>
      </c>
      <c r="C126" s="41" t="s">
        <v>104</v>
      </c>
      <c r="D126" s="1">
        <f t="shared" si="1"/>
        <v>0.12</v>
      </c>
      <c r="E126" s="58"/>
      <c r="F126" s="59"/>
      <c r="G126" s="59"/>
      <c r="H126" s="59"/>
    </row>
    <row r="127" spans="1:8" ht="22.5" customHeight="1">
      <c r="A127" s="3" t="s">
        <v>138</v>
      </c>
      <c r="B127" s="4">
        <v>3</v>
      </c>
      <c r="C127" s="41" t="s">
        <v>105</v>
      </c>
      <c r="D127" s="1">
        <f t="shared" si="1"/>
        <v>0.06</v>
      </c>
      <c r="E127" s="58"/>
      <c r="F127" s="59"/>
      <c r="G127" s="59"/>
      <c r="H127" s="59"/>
    </row>
    <row r="128" spans="1:8" ht="22.5" customHeight="1">
      <c r="A128" s="3" t="s">
        <v>139</v>
      </c>
      <c r="B128" s="4">
        <v>3</v>
      </c>
      <c r="C128" s="41" t="s">
        <v>103</v>
      </c>
      <c r="D128" s="1">
        <f t="shared" si="1"/>
        <v>0.15000000000000002</v>
      </c>
      <c r="E128" s="58" t="s">
        <v>122</v>
      </c>
      <c r="F128" s="59"/>
      <c r="G128" s="59"/>
      <c r="H128" s="59"/>
    </row>
    <row r="129" spans="1:8" ht="15">
      <c r="A129" s="27" t="s">
        <v>93</v>
      </c>
      <c r="B129" s="28">
        <f>AVERAGE(B123:B128)</f>
        <v>3</v>
      </c>
      <c r="C129" s="28">
        <f>C105</f>
        <v>0.25</v>
      </c>
      <c r="D129" s="28">
        <f t="shared" si="1"/>
        <v>0.75</v>
      </c>
      <c r="E129" s="72"/>
      <c r="F129" s="73"/>
      <c r="G129" s="73"/>
      <c r="H129" s="73"/>
    </row>
    <row r="130" spans="1:8" ht="18" customHeight="1">
      <c r="A130" s="64"/>
      <c r="B130" s="65"/>
      <c r="C130" s="65"/>
      <c r="D130" s="65"/>
      <c r="E130" s="65"/>
      <c r="F130" s="65"/>
      <c r="G130" s="65"/>
      <c r="H130" s="65"/>
    </row>
    <row r="131" spans="1:8" ht="15">
      <c r="A131" s="66" t="s">
        <v>106</v>
      </c>
      <c r="B131" s="67"/>
      <c r="C131" s="67"/>
      <c r="D131" s="67"/>
      <c r="E131" s="67"/>
      <c r="F131" s="67"/>
      <c r="G131" s="67"/>
      <c r="H131" s="67"/>
    </row>
    <row r="132" spans="1:8" ht="30">
      <c r="A132" s="3" t="s">
        <v>131</v>
      </c>
      <c r="B132" s="4">
        <v>0</v>
      </c>
      <c r="C132" s="4">
        <v>0.06</v>
      </c>
      <c r="D132" s="1">
        <f>B132*C132</f>
        <v>0</v>
      </c>
      <c r="E132" s="58"/>
      <c r="F132" s="59"/>
      <c r="G132" s="59"/>
      <c r="H132" s="59"/>
    </row>
    <row r="133" spans="1:8" ht="30">
      <c r="A133" s="5" t="s">
        <v>132</v>
      </c>
      <c r="B133" s="4">
        <v>0</v>
      </c>
      <c r="C133" s="4">
        <v>0.06</v>
      </c>
      <c r="D133" s="1">
        <f>B133*C133</f>
        <v>0</v>
      </c>
      <c r="E133" s="58"/>
      <c r="F133" s="59"/>
      <c r="G133" s="59"/>
      <c r="H133" s="59"/>
    </row>
    <row r="134" spans="1:8" ht="30">
      <c r="A134" s="5" t="s">
        <v>130</v>
      </c>
      <c r="B134" s="4">
        <v>0</v>
      </c>
      <c r="C134" s="4">
        <v>0.04</v>
      </c>
      <c r="D134" s="1">
        <f>B134*C134</f>
        <v>0</v>
      </c>
      <c r="E134" s="58"/>
      <c r="F134" s="59"/>
      <c r="G134" s="59"/>
      <c r="H134" s="59"/>
    </row>
    <row r="135" spans="1:8" ht="45" customHeight="1">
      <c r="A135" s="5" t="s">
        <v>141</v>
      </c>
      <c r="B135" s="4">
        <v>0</v>
      </c>
      <c r="C135" s="4">
        <v>0.04</v>
      </c>
      <c r="D135" s="1">
        <f>B135*C135</f>
        <v>0</v>
      </c>
      <c r="E135" s="58"/>
      <c r="F135" s="59"/>
      <c r="G135" s="59"/>
      <c r="H135" s="59"/>
    </row>
    <row r="136" spans="1:8" ht="15">
      <c r="A136" s="27" t="s">
        <v>94</v>
      </c>
      <c r="B136" s="28">
        <f>AVERAGE(B132:B135)</f>
        <v>0</v>
      </c>
      <c r="C136" s="28">
        <f>C106</f>
        <v>0.2</v>
      </c>
      <c r="D136" s="28">
        <f>B136*C136</f>
        <v>0</v>
      </c>
      <c r="E136" s="61"/>
      <c r="F136" s="62"/>
      <c r="G136" s="62"/>
      <c r="H136" s="63"/>
    </row>
    <row r="137" spans="1:8" ht="18" customHeight="1">
      <c r="A137" s="69"/>
      <c r="B137" s="62"/>
      <c r="C137" s="62"/>
      <c r="D137" s="62"/>
      <c r="E137" s="62"/>
      <c r="F137" s="62"/>
      <c r="G137" s="62"/>
      <c r="H137" s="62"/>
    </row>
    <row r="138" spans="1:8" ht="12.75">
      <c r="A138" s="70" t="s">
        <v>107</v>
      </c>
      <c r="B138" s="71"/>
      <c r="C138" s="71"/>
      <c r="D138" s="71"/>
      <c r="E138" s="71"/>
      <c r="F138" s="71"/>
      <c r="G138" s="71"/>
      <c r="H138" s="71"/>
    </row>
    <row r="139" spans="1:8" ht="30">
      <c r="A139" s="3" t="s">
        <v>108</v>
      </c>
      <c r="B139" s="4">
        <v>3</v>
      </c>
      <c r="C139" s="42" t="s">
        <v>104</v>
      </c>
      <c r="D139" s="6">
        <f>B139*C139</f>
        <v>0.12</v>
      </c>
      <c r="E139" s="58"/>
      <c r="F139" s="59"/>
      <c r="G139" s="59"/>
      <c r="H139" s="59"/>
    </row>
    <row r="140" spans="1:8" ht="30">
      <c r="A140" s="3" t="s">
        <v>109</v>
      </c>
      <c r="B140" s="4">
        <v>3</v>
      </c>
      <c r="C140" s="42" t="s">
        <v>113</v>
      </c>
      <c r="D140" s="6">
        <f>B140*C140</f>
        <v>0.09</v>
      </c>
      <c r="E140" s="58"/>
      <c r="F140" s="59"/>
      <c r="G140" s="59"/>
      <c r="H140" s="59"/>
    </row>
    <row r="141" spans="1:8" ht="30">
      <c r="A141" s="5" t="s">
        <v>110</v>
      </c>
      <c r="B141" s="4">
        <v>3</v>
      </c>
      <c r="C141" s="42" t="s">
        <v>113</v>
      </c>
      <c r="D141" s="6">
        <f>B141*C141</f>
        <v>0.09</v>
      </c>
      <c r="E141" s="58"/>
      <c r="F141" s="59"/>
      <c r="G141" s="59"/>
      <c r="H141" s="59"/>
    </row>
    <row r="142" spans="1:8" ht="15">
      <c r="A142" s="27" t="s">
        <v>107</v>
      </c>
      <c r="B142" s="28">
        <f>AVERAGE(B139:B141)</f>
        <v>3</v>
      </c>
      <c r="C142" s="28">
        <f>C107</f>
        <v>0.1</v>
      </c>
      <c r="D142" s="28">
        <f>B142*C142</f>
        <v>0.30000000000000004</v>
      </c>
      <c r="E142" s="61"/>
      <c r="F142" s="62"/>
      <c r="G142" s="62"/>
      <c r="H142" s="63"/>
    </row>
    <row r="143" spans="1:8" ht="18" customHeight="1">
      <c r="A143" s="69"/>
      <c r="B143" s="62"/>
      <c r="C143" s="62"/>
      <c r="D143" s="62"/>
      <c r="E143" s="62"/>
      <c r="F143" s="62"/>
      <c r="G143" s="62"/>
      <c r="H143" s="62"/>
    </row>
    <row r="144" spans="1:8" ht="15">
      <c r="A144" s="66" t="s">
        <v>125</v>
      </c>
      <c r="B144" s="67"/>
      <c r="C144" s="67"/>
      <c r="D144" s="67"/>
      <c r="E144" s="67"/>
      <c r="F144" s="67"/>
      <c r="G144" s="67"/>
      <c r="H144" s="67"/>
    </row>
    <row r="145" spans="1:8" ht="36.75" customHeight="1">
      <c r="A145" s="3" t="s">
        <v>111</v>
      </c>
      <c r="B145" s="4">
        <v>4</v>
      </c>
      <c r="C145" s="42" t="s">
        <v>103</v>
      </c>
      <c r="D145" s="6">
        <f>B145*C145</f>
        <v>0.2</v>
      </c>
      <c r="E145" s="58"/>
      <c r="F145" s="59"/>
      <c r="G145" s="59"/>
      <c r="H145" s="59"/>
    </row>
    <row r="146" spans="1:8" ht="50.25" customHeight="1">
      <c r="A146" s="3" t="s">
        <v>112</v>
      </c>
      <c r="B146" s="4">
        <v>4</v>
      </c>
      <c r="C146" s="42" t="s">
        <v>103</v>
      </c>
      <c r="D146" s="6">
        <f>B146*C146</f>
        <v>0.2</v>
      </c>
      <c r="E146" s="58"/>
      <c r="F146" s="59"/>
      <c r="G146" s="59"/>
      <c r="H146" s="59"/>
    </row>
    <row r="147" spans="1:8" ht="49.5" customHeight="1">
      <c r="A147" s="3" t="s">
        <v>114</v>
      </c>
      <c r="B147" s="4">
        <v>4</v>
      </c>
      <c r="C147" s="42" t="s">
        <v>103</v>
      </c>
      <c r="D147" s="6">
        <f>B147*C147</f>
        <v>0.2</v>
      </c>
      <c r="E147" s="58"/>
      <c r="F147" s="59"/>
      <c r="G147" s="59"/>
      <c r="H147" s="59"/>
    </row>
    <row r="148" spans="1:8" ht="15">
      <c r="A148" s="27" t="s">
        <v>126</v>
      </c>
      <c r="B148" s="28">
        <f>AVERAGE(B145:B147)</f>
        <v>4</v>
      </c>
      <c r="C148" s="28">
        <f>C108</f>
        <v>0.15</v>
      </c>
      <c r="D148" s="28">
        <f>B148*C148</f>
        <v>0.6</v>
      </c>
      <c r="E148" s="61"/>
      <c r="F148" s="62"/>
      <c r="G148" s="62"/>
      <c r="H148" s="63"/>
    </row>
    <row r="149" spans="1:8" ht="18" customHeight="1">
      <c r="A149" s="64"/>
      <c r="B149" s="65"/>
      <c r="C149" s="65"/>
      <c r="D149" s="65"/>
      <c r="E149" s="65"/>
      <c r="F149" s="65"/>
      <c r="G149" s="65"/>
      <c r="H149" s="65"/>
    </row>
    <row r="150" spans="1:8" ht="15">
      <c r="A150" s="66" t="s">
        <v>115</v>
      </c>
      <c r="B150" s="67"/>
      <c r="C150" s="67"/>
      <c r="D150" s="67"/>
      <c r="E150" s="67"/>
      <c r="F150" s="67"/>
      <c r="G150" s="67"/>
      <c r="H150" s="67"/>
    </row>
    <row r="151" spans="1:8" ht="75" customHeight="1">
      <c r="A151" s="3" t="s">
        <v>116</v>
      </c>
      <c r="B151" s="4">
        <v>3</v>
      </c>
      <c r="C151" s="42" t="s">
        <v>105</v>
      </c>
      <c r="D151" s="6">
        <f>B151*C151</f>
        <v>0.06</v>
      </c>
      <c r="E151" s="58"/>
      <c r="F151" s="59"/>
      <c r="G151" s="59"/>
      <c r="H151" s="59"/>
    </row>
    <row r="152" spans="1:8" ht="45">
      <c r="A152" s="3" t="s">
        <v>117</v>
      </c>
      <c r="B152" s="4">
        <v>4</v>
      </c>
      <c r="C152" s="42" t="s">
        <v>105</v>
      </c>
      <c r="D152" s="6">
        <f>B152*C152</f>
        <v>0.08</v>
      </c>
      <c r="E152" s="58"/>
      <c r="F152" s="59"/>
      <c r="G152" s="59"/>
      <c r="H152" s="59"/>
    </row>
    <row r="153" spans="1:8" ht="30">
      <c r="A153" s="3" t="s">
        <v>118</v>
      </c>
      <c r="B153" s="4">
        <v>4</v>
      </c>
      <c r="C153" s="42" t="s">
        <v>119</v>
      </c>
      <c r="D153" s="6">
        <f>B153*C153</f>
        <v>0.04</v>
      </c>
      <c r="E153" s="58"/>
      <c r="F153" s="59"/>
      <c r="G153" s="59"/>
      <c r="H153" s="59"/>
    </row>
    <row r="154" spans="1:8" ht="15.75" thickBot="1">
      <c r="A154" s="29" t="s">
        <v>120</v>
      </c>
      <c r="B154" s="52">
        <f>AVERAGE(B151:B153)</f>
        <v>3.6666666666666665</v>
      </c>
      <c r="C154" s="28">
        <f>C109</f>
        <v>0.05</v>
      </c>
      <c r="D154" s="28">
        <f>B154*C154</f>
        <v>0.18333333333333335</v>
      </c>
      <c r="E154" s="61"/>
      <c r="F154" s="62"/>
      <c r="G154" s="62"/>
      <c r="H154" s="63"/>
    </row>
    <row r="155" spans="1:2" ht="15.75" thickBot="1">
      <c r="A155" s="30"/>
      <c r="B155" s="31"/>
    </row>
    <row r="156" spans="1:2" ht="15" thickBot="1">
      <c r="A156" s="39" t="s">
        <v>121</v>
      </c>
      <c r="B156" s="40">
        <f>SUM(D120,D129,D136,D142,D148,D154,)</f>
        <v>2.833333333333333</v>
      </c>
    </row>
    <row r="157" spans="1:2" ht="15.75" thickBot="1">
      <c r="A157" s="32"/>
      <c r="B157" s="33"/>
    </row>
  </sheetData>
  <sheetProtection/>
  <mergeCells count="59">
    <mergeCell ref="E108:H108"/>
    <mergeCell ref="A113:H113"/>
    <mergeCell ref="E109:H109"/>
    <mergeCell ref="E110:H110"/>
    <mergeCell ref="E111:H111"/>
    <mergeCell ref="B111:D111"/>
    <mergeCell ref="A1:H1"/>
    <mergeCell ref="E103:H103"/>
    <mergeCell ref="E28:G28"/>
    <mergeCell ref="E104:H104"/>
    <mergeCell ref="E105:H105"/>
    <mergeCell ref="A121:H121"/>
    <mergeCell ref="E106:H106"/>
    <mergeCell ref="E107:H107"/>
    <mergeCell ref="D27:E27"/>
    <mergeCell ref="D36:H36"/>
    <mergeCell ref="E123:H123"/>
    <mergeCell ref="E124:H124"/>
    <mergeCell ref="E125:H125"/>
    <mergeCell ref="E114:H114"/>
    <mergeCell ref="E116:H116"/>
    <mergeCell ref="E118:H118"/>
    <mergeCell ref="A115:H115"/>
    <mergeCell ref="E134:H134"/>
    <mergeCell ref="E127:H127"/>
    <mergeCell ref="E128:H128"/>
    <mergeCell ref="E129:H129"/>
    <mergeCell ref="A112:H112"/>
    <mergeCell ref="E117:H117"/>
    <mergeCell ref="E119:H119"/>
    <mergeCell ref="E126:H126"/>
    <mergeCell ref="E120:H120"/>
    <mergeCell ref="A122:H122"/>
    <mergeCell ref="E148:H148"/>
    <mergeCell ref="E142:H142"/>
    <mergeCell ref="A137:H137"/>
    <mergeCell ref="A143:H143"/>
    <mergeCell ref="A144:H144"/>
    <mergeCell ref="A138:H138"/>
    <mergeCell ref="E139:H139"/>
    <mergeCell ref="E140:H140"/>
    <mergeCell ref="E141:H141"/>
    <mergeCell ref="E145:H145"/>
    <mergeCell ref="E153:H153"/>
    <mergeCell ref="E154:H154"/>
    <mergeCell ref="A150:H150"/>
    <mergeCell ref="A149:H149"/>
    <mergeCell ref="E151:H151"/>
    <mergeCell ref="E152:H152"/>
    <mergeCell ref="E146:H146"/>
    <mergeCell ref="E147:H147"/>
    <mergeCell ref="E37:G37"/>
    <mergeCell ref="E135:H135"/>
    <mergeCell ref="E136:H136"/>
    <mergeCell ref="A130:H130"/>
    <mergeCell ref="A131:H131"/>
    <mergeCell ref="E132:H132"/>
    <mergeCell ref="E133:H133"/>
    <mergeCell ref="A102:H102"/>
  </mergeCells>
  <printOptions/>
  <pageMargins left="1.1023622047244095" right="0.984251968503937" top="0.7874015748031497" bottom="0.7874015748031497" header="0.5118110236220472" footer="0.5118110236220472"/>
  <pageSetup horizontalDpi="600" verticalDpi="600" orientation="landscape" paperSize="9" r:id="rId6"/>
  <tableParts>
    <tablePart r:id="rId4"/>
    <tablePart r:id="rId3"/>
    <tablePart r:id="rId5"/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F10"/>
  <sheetViews>
    <sheetView zoomScalePageLayoutView="0" workbookViewId="0" topLeftCell="A13">
      <selection activeCell="I10" sqref="I10"/>
    </sheetView>
  </sheetViews>
  <sheetFormatPr defaultColWidth="9.140625" defaultRowHeight="12.75"/>
  <cols>
    <col min="1" max="1" width="11.7109375" style="0" customWidth="1"/>
    <col min="2" max="2" width="25.00390625" style="0" customWidth="1"/>
    <col min="3" max="5" width="11.7109375" style="0" customWidth="1"/>
    <col min="6" max="6" width="10.28125" style="43" bestFit="1" customWidth="1"/>
    <col min="7" max="7" width="11.7109375" style="0" customWidth="1"/>
    <col min="8" max="8" width="11.421875" style="0" customWidth="1"/>
    <col min="9" max="9" width="6.00390625" style="0" customWidth="1"/>
    <col min="11" max="11" width="19.7109375" style="0" customWidth="1"/>
  </cols>
  <sheetData>
    <row r="2" spans="2:5" ht="31.5">
      <c r="B2" s="7"/>
      <c r="C2" s="8" t="s">
        <v>88</v>
      </c>
      <c r="D2" s="8" t="s">
        <v>89</v>
      </c>
      <c r="E2" s="9" t="s">
        <v>90</v>
      </c>
    </row>
    <row r="3" spans="2:6" ht="15.75">
      <c r="B3" s="13" t="s">
        <v>92</v>
      </c>
      <c r="C3" s="1">
        <f>'Evaluability PAEJK'!B104</f>
        <v>3</v>
      </c>
      <c r="D3" s="2">
        <f>'Evaluability PAEJK'!C104</f>
        <v>0.25</v>
      </c>
      <c r="E3" s="1">
        <f>'Evaluability PAEJK'!D104</f>
        <v>0.75</v>
      </c>
      <c r="F3" s="44">
        <f>(C3/4)</f>
        <v>0.75</v>
      </c>
    </row>
    <row r="4" spans="2:6" ht="15.75">
      <c r="B4" s="13" t="s">
        <v>93</v>
      </c>
      <c r="C4" s="1">
        <f>'Evaluability PAEJK'!B105</f>
        <v>3</v>
      </c>
      <c r="D4" s="2">
        <f>'Evaluability PAEJK'!C105</f>
        <v>0.25</v>
      </c>
      <c r="E4" s="1">
        <f>'Evaluability PAEJK'!D105</f>
        <v>0.75</v>
      </c>
      <c r="F4" s="44">
        <f aca="true" t="shared" si="0" ref="F4:F9">(C4/4)</f>
        <v>0.75</v>
      </c>
    </row>
    <row r="5" spans="2:6" ht="15.75">
      <c r="B5" s="13" t="s">
        <v>94</v>
      </c>
      <c r="C5" s="1">
        <f>'Evaluability PAEJK'!B106</f>
        <v>3</v>
      </c>
      <c r="D5" s="2">
        <f>'Evaluability PAEJK'!C106</f>
        <v>0.2</v>
      </c>
      <c r="E5" s="1">
        <f>'Evaluability PAEJK'!D106</f>
        <v>0.6000000000000001</v>
      </c>
      <c r="F5" s="44">
        <f t="shared" si="0"/>
        <v>0.75</v>
      </c>
    </row>
    <row r="6" spans="2:6" ht="15.75">
      <c r="B6" s="13" t="s">
        <v>95</v>
      </c>
      <c r="C6" s="1">
        <f>'Evaluability PAEJK'!B107</f>
        <v>3</v>
      </c>
      <c r="D6" s="2">
        <f>'Evaluability PAEJK'!C107</f>
        <v>0.1</v>
      </c>
      <c r="E6" s="1">
        <f>'Evaluability PAEJK'!D107</f>
        <v>0.30000000000000004</v>
      </c>
      <c r="F6" s="44">
        <f t="shared" si="0"/>
        <v>0.75</v>
      </c>
    </row>
    <row r="7" spans="2:6" ht="15.75">
      <c r="B7" s="13" t="s">
        <v>96</v>
      </c>
      <c r="C7" s="1">
        <f>'Evaluability PAEJK'!B108</f>
        <v>4</v>
      </c>
      <c r="D7" s="2">
        <f>'Evaluability PAEJK'!C108</f>
        <v>0.15</v>
      </c>
      <c r="E7" s="1">
        <f>'Evaluability PAEJK'!D108</f>
        <v>0.6</v>
      </c>
      <c r="F7" s="44">
        <f t="shared" si="0"/>
        <v>1</v>
      </c>
    </row>
    <row r="8" spans="2:6" ht="15.75">
      <c r="B8" s="13" t="s">
        <v>97</v>
      </c>
      <c r="C8" s="1">
        <f>'Evaluability PAEJK'!B109</f>
        <v>0</v>
      </c>
      <c r="D8" s="2">
        <f>'Evaluability PAEJK'!C109</f>
        <v>0.05</v>
      </c>
      <c r="E8" s="1">
        <f>'Evaluability PAEJK'!D109</f>
        <v>0</v>
      </c>
      <c r="F8" s="44">
        <f t="shared" si="0"/>
        <v>0</v>
      </c>
    </row>
    <row r="9" spans="2:6" ht="15.75">
      <c r="B9" s="11" t="s">
        <v>98</v>
      </c>
      <c r="C9" s="10">
        <f>AVERAGE(C3:C8)</f>
        <v>2.6666666666666665</v>
      </c>
      <c r="D9" s="10">
        <f>'Evaluability PAEJK'!C110</f>
        <v>1</v>
      </c>
      <c r="E9" s="10">
        <f>'Evaluability PAEJK'!D110</f>
        <v>3.0000000000000004</v>
      </c>
      <c r="F9" s="44">
        <f t="shared" si="0"/>
        <v>0.6666666666666666</v>
      </c>
    </row>
    <row r="10" spans="2:5" ht="41.25" customHeight="1">
      <c r="B10" s="57" t="s">
        <v>99</v>
      </c>
      <c r="C10" s="106" t="str">
        <f>IF(E9&gt;=3.5,"Fully Evaluable",IF(E9&gt;=2.5,"Mostly Evaluable can improve",IF(E9&gt;=1.5,"Limited Evaluability needs substantial improvement ",IF(E9&lt;1.5,"Not Evaluable"))))</f>
        <v>Mostly Evaluable can improve</v>
      </c>
      <c r="D10" s="107"/>
      <c r="E10" s="108"/>
    </row>
  </sheetData>
  <sheetProtection/>
  <mergeCells count="1">
    <mergeCell ref="C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Murawski, Janette</cp:lastModifiedBy>
  <cp:lastPrinted>2017-06-22T09:34:07Z</cp:lastPrinted>
  <dcterms:created xsi:type="dcterms:W3CDTF">2009-03-16T10:55:49Z</dcterms:created>
  <dcterms:modified xsi:type="dcterms:W3CDTF">2017-06-22T09:47:05Z</dcterms:modified>
  <cp:category/>
  <cp:version/>
  <cp:contentType/>
  <cp:contentStatus/>
</cp:coreProperties>
</file>